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3"/>
  </bookViews>
  <sheets>
    <sheet name="Титульный" sheetId="1" r:id="rId1"/>
    <sheet name="ТС показатели" sheetId="2" r:id="rId2"/>
    <sheet name="ТС показатели (2)" sheetId="3" r:id="rId3"/>
    <sheet name="Ссылки на публикации" sheetId="4" r:id="rId4"/>
  </sheets>
  <externalReferences>
    <externalReference r:id="rId7"/>
  </externalReferences>
  <definedNames>
    <definedName name="activity">'Титульный'!$G$24</definedName>
    <definedName name="activity_zag">'Титульный'!$E$24</definedName>
    <definedName name="add_kind_of_fuels">'ТС показатели'!$F$27</definedName>
    <definedName name="anscount" hidden="1">1</definedName>
    <definedName name="checkCell_2">'ТС показатели'!$E$18:$H$71</definedName>
    <definedName name="checkCell_3">'ТС показатели (2)'!$E$19:$M$32</definedName>
    <definedName name="checkCell_4">'Ссылки на публикации'!$E$19:$K$52</definedName>
    <definedName name="checkPeredacha">'Титульный'!$G$27</definedName>
    <definedName name="checkProizv">'Титульный'!$G$26</definedName>
    <definedName name="checkSbyt">'Титульный'!$G$28</definedName>
    <definedName name="codeTemplate">#REF!</definedName>
    <definedName name="Date_of_publication">'Ссылки на публикации'!$H$20:$H$47</definedName>
    <definedName name="details_of_org">'Титульный'!$G$52:$G$53,'Титульный'!$G$56:$G$57,'Титульный'!$G$60:$G$61,'Титульный'!$G$64:$G$67</definedName>
    <definedName name="details_of_org_address">'Титульный'!$G$52:$G$53</definedName>
    <definedName name="details_of_org_buhg">'Титульный'!$G$60:$G$61</definedName>
    <definedName name="details_of_org_etc">'Титульный'!$G$64:$G$67</definedName>
    <definedName name="details_of_org_main">'Титульный'!$G$56:$G$57</definedName>
    <definedName name="fil">'Титульный'!$G$19</definedName>
    <definedName name="fil_flag">'Титульный'!$G$13</definedName>
    <definedName name="flag_ipr">'Титульный'!$G$32</definedName>
    <definedName name="god">'Титульный'!$G$11</definedName>
    <definedName name="hide_me_column_1_1">'Титульный'!$D:$D</definedName>
    <definedName name="hide_me_column_1_2">'Титульный'!$H:$H</definedName>
    <definedName name="hide_me_column_3_1">'ТС показатели'!$D:$D</definedName>
    <definedName name="hide_me_column_3_2">'ТС показатели'!$J:$J</definedName>
    <definedName name="hide_me_column_4_1">'ТС показатели (2)'!$D:$D</definedName>
    <definedName name="hide_me_column_4_2">'ТС показатели (2)'!$N:$N</definedName>
    <definedName name="hide_me_column_5_1">'Ссылки на публикации'!$D:$D</definedName>
    <definedName name="hide_me_column_5_2">'Ссылки на публикации'!$L:$L</definedName>
    <definedName name="hide_me_row_1_1">'Титульный'!$49:$49</definedName>
    <definedName name="hide_me_row_1_2">'Титульный'!$44:$49</definedName>
    <definedName name="hide_me_row_3_1">'ТС показатели'!$27:$27</definedName>
    <definedName name="hide_me_row_3_2">'ТС показатели'!$48:$48</definedName>
    <definedName name="hide_me_row_4_1">'ТС показатели (2)'!$20:$32</definedName>
    <definedName name="hide_me_row_5_1">'Ссылки на публикации'!$47:$47</definedName>
    <definedName name="indexPoint_3_12_1">'ТС показатели'!$I$44:$I$45</definedName>
    <definedName name="inn">'Титульный'!$G$21</definedName>
    <definedName name="inn_zag">'Титульный'!$E$21</definedName>
    <definedName name="inv_ch5_6">'[1]ТС Инвестиции'!$H$23:$H$28,'[1]ТС Инвестиции'!$H$3</definedName>
    <definedName name="ipr_pub">'Ссылки на публикации'!$E$20:$K$22</definedName>
    <definedName name="kind_of_activity">'[1]TEHSHEET'!$AD$2:$AD$5</definedName>
    <definedName name="kind_of_fuels">'[1]TEHSHEET'!$AJ$2:$AJ$29</definedName>
    <definedName name="kind_of_NDS">'[1]TEHSHEET'!$I$2:$I$4</definedName>
    <definedName name="kind_of_publication">'[1]TEHSHEET'!$S$3:$S$4</definedName>
    <definedName name="kind_of_tariff_unit">'[1]TEHSHEET'!$AI$2:$AI$3</definedName>
    <definedName name="kpp">'Титульный'!$G$22</definedName>
    <definedName name="kpp_zag">'Титульный'!$E$22</definedName>
    <definedName name="LastUpdateDate_MO">'Титульный'!$E$41</definedName>
    <definedName name="LastUpdateDate_ReestrOrg">'Титульный'!$E$16</definedName>
    <definedName name="logic">'[1]TEHSHEET'!$A$2:$A$3</definedName>
    <definedName name="method_of_acquisition">'[1]TEHSHEET'!$AG$2:$AG$3</definedName>
    <definedName name="mo_check">'Титульный'!$F$44:$F$49</definedName>
    <definedName name="MO_LIST_22">'[1]REESTR_MO'!$B$226:$B$243</definedName>
    <definedName name="mr_check">'Титульный'!$E$44:$E$49</definedName>
    <definedName name="MR_LIST">'[1]REESTR_MO'!$D$2:$D$38</definedName>
    <definedName name="nameSource_strPublication_1">'Ссылки на публикации'!$G$21</definedName>
    <definedName name="nameSource_strPublication_2">'Ссылки на публикации'!$G$24</definedName>
    <definedName name="nameSource_strPublication_3">'Ссылки на публикации'!$G$27</definedName>
    <definedName name="nameSource_strPublication_4">'Ссылки на публикации'!$G$30</definedName>
    <definedName name="nameSource_strPublication_5">'Ссылки на публикации'!$G$33</definedName>
    <definedName name="nameSource_strPublication_6">'Ссылки на публикации'!$G$36</definedName>
    <definedName name="nameSource_strPublication_7">'Ссылки на публикации'!$G$40</definedName>
    <definedName name="nameSource_strPublication_8">'Ссылки на публикации'!$G$43</definedName>
    <definedName name="NDS">'Титульный'!$G$30</definedName>
    <definedName name="oktmo_check">'Титульный'!$G$44:$G$49</definedName>
    <definedName name="org">'Титульный'!$G$17</definedName>
    <definedName name="org_zag">'Титульный'!$E$17</definedName>
    <definedName name="pointTwo_1">'ТС показатели (2)'!$E$26</definedName>
    <definedName name="region_name">'Титульный'!$G$7</definedName>
    <definedName name="responsible_FIO">'Титульный'!$G$64</definedName>
    <definedName name="responsible_post">'Титульный'!$G$65</definedName>
    <definedName name="share_of_costs_1">'ТС показатели (2)'!$M$19:$M$32</definedName>
    <definedName name="SKI_description">'Титульный'!$G$38</definedName>
    <definedName name="SKI_number">'Титульный'!$G$37</definedName>
    <definedName name="strPublication">'Титульный'!$G$9</definedName>
    <definedName name="unit">'Титульный'!$G$34</definedName>
    <definedName name="version">#REF!</definedName>
    <definedName name="Website_address_internet">'Ссылки на публикации'!$K$20:$K$47</definedName>
    <definedName name="website_strPublication_1">'Ссылки на публикации'!$K$21</definedName>
    <definedName name="website_strPublication_2">'Ссылки на публикации'!$K$24</definedName>
    <definedName name="website_strPublication_3">'Ссылки на публикации'!$K$27</definedName>
    <definedName name="website_strPublication_4">'Ссылки на публикации'!$K$30</definedName>
    <definedName name="website_strPublication_5">'Ссылки на публикации'!$K$33</definedName>
    <definedName name="website_strPublication_6">'Ссылки на публикации'!$K$36</definedName>
    <definedName name="website_strPublication_7">'Ссылки на публикации'!$K$40</definedName>
    <definedName name="website_strPublication_8">'Ссылки на публикации'!$K$43</definedName>
    <definedName name="YEAR">'[1]TEHSHEET'!$B$2:$B$16</definedName>
  </definedNames>
  <calcPr fullCalcOnLoad="1"/>
</workbook>
</file>

<file path=xl/sharedStrings.xml><?xml version="1.0" encoding="utf-8"?>
<sst xmlns="http://schemas.openxmlformats.org/spreadsheetml/2006/main" count="427" uniqueCount="278">
  <si>
    <t>Показатели подлежащие раскрытию в сфере теплоснабжения и сфере оказания услуг по передаче тепловой энергии (План)</t>
  </si>
  <si>
    <t>Субъект РФ</t>
  </si>
  <si>
    <t>Самарская область</t>
  </si>
  <si>
    <t>L0</t>
  </si>
  <si>
    <t>Признак филиала</t>
  </si>
  <si>
    <t>Публикация</t>
  </si>
  <si>
    <t>на сайте регулирующего органа</t>
  </si>
  <si>
    <t>Период регулирования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</si>
  <si>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</si>
  <si>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</si>
  <si>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11.11.2011 9:46:07</t>
  </si>
  <si>
    <t>Наименование организации</t>
  </si>
  <si>
    <t>ООО "Сервисная коммунальная компания"</t>
  </si>
  <si>
    <t>Наименование ПОДРАЗДЕЛЕНИЯ</t>
  </si>
  <si>
    <t>ИНН организации</t>
  </si>
  <si>
    <t>6381013776</t>
  </si>
  <si>
    <t>КПП организации</t>
  </si>
  <si>
    <t>638101001</t>
  </si>
  <si>
    <t>Вид деятельности, на которую установлен тариф</t>
  </si>
  <si>
    <t>Некомбинированная выработка</t>
  </si>
  <si>
    <t>Производство</t>
  </si>
  <si>
    <t>да</t>
  </si>
  <si>
    <t>Передача</t>
  </si>
  <si>
    <t>Сбыт</t>
  </si>
  <si>
    <t>НДС (отметка об учтенном НДС)</t>
  </si>
  <si>
    <t>отчетность представлена без НДС</t>
  </si>
  <si>
    <t>Организация выполняет инвестиционную программу</t>
  </si>
  <si>
    <t>Вид тарифа на передачу тепловой энергии</t>
  </si>
  <si>
    <t>руб./Гкал</t>
  </si>
  <si>
    <t>Система теплоснабжения</t>
  </si>
  <si>
    <t>Условный порядковый номер</t>
  </si>
  <si>
    <t>2</t>
  </si>
  <si>
    <t>Описание</t>
  </si>
  <si>
    <t>Сергиевский муниципальный район</t>
  </si>
  <si>
    <t>Дата последнего обновления реестра МР/МО: 07.11.2011 13:56:33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</si>
  <si>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</si>
  <si>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</si>
  <si>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</si>
  <si>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</si>
  <si>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</si>
  <si>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городское поселение Суходол</t>
  </si>
  <si>
    <t>36638158</t>
  </si>
  <si>
    <t>сельское поселение Серноводск</t>
  </si>
  <si>
    <t>36638435</t>
  </si>
  <si>
    <t>Удалить МО</t>
  </si>
  <si>
    <t>сельское поселение Сергиевск</t>
  </si>
  <si>
    <t>36638432</t>
  </si>
  <si>
    <t>сельское поселение Сургут</t>
  </si>
  <si>
    <t>36638438</t>
  </si>
  <si>
    <t>Добавить МО</t>
  </si>
  <si>
    <t>Добавить МР</t>
  </si>
  <si>
    <t>Адрес организации</t>
  </si>
  <si>
    <t>Юридический адрес:</t>
  </si>
  <si>
    <t>Самарская область Сергиевский район с.Сергиевск ул.Гагарина д.2а</t>
  </si>
  <si>
    <t>Почтовый адрес:</t>
  </si>
  <si>
    <t>446552 Самарская область Сергиевский район п.Суходол ул.Солнечная д.2</t>
  </si>
  <si>
    <t>Руководитель</t>
  </si>
  <si>
    <t>Фамилия, имя, отчество:</t>
  </si>
  <si>
    <t>Павленко Николай Иванович</t>
  </si>
  <si>
    <t>(код) номер телефона:</t>
  </si>
  <si>
    <t>8(84655)26406</t>
  </si>
  <si>
    <t>Главный бухгалтер</t>
  </si>
  <si>
    <t>Исаева Евгения Владимировна</t>
  </si>
  <si>
    <t>8(84655)25402</t>
  </si>
  <si>
    <t>Должностное лицо, ответственное за составление формы</t>
  </si>
  <si>
    <t>Семин Дмитрий Алексеевич</t>
  </si>
  <si>
    <t>Должность:</t>
  </si>
  <si>
    <t>ведущий экономист</t>
  </si>
  <si>
    <t>8(84655)25453</t>
  </si>
  <si>
    <t>e-mail:</t>
  </si>
  <si>
    <t>SeminDA@mupserg.ru</t>
  </si>
  <si>
    <t>two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</si>
  <si>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</si>
  <si>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</si>
  <si>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</si>
  <si>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</si>
  <si>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</si>
  <si>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</si>
  <si>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</si>
  <si>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</si>
  <si>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</si>
  <si>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</si>
  <si>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</si>
  <si>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</si>
  <si>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</si>
  <si>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</si>
  <si>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</si>
  <si>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</si>
  <si>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нерегулируемой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</si>
  <si>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</si>
  <si>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</si>
  <si>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</si>
  <si>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</si>
  <si>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</si>
  <si>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по газопроводам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</si>
  <si>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</si>
  <si>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</si>
  <si>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</si>
  <si>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</si>
  <si>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</si>
  <si>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</si>
  <si>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</si>
  <si>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</si>
  <si>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</si>
  <si>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</si>
  <si>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</si>
  <si>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</si>
  <si>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</si>
  <si>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</si>
  <si>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</si>
  <si>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</si>
  <si>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</si>
  <si>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</si>
  <si>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</si>
  <si>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</si>
  <si>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</si>
  <si>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</si>
  <si>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</si>
  <si>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</si>
  <si>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</si>
  <si>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</si>
  <si>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</si>
  <si>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</si>
  <si>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</si>
  <si>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</si>
  <si>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</si>
  <si>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</si>
  <si>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</si>
  <si>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</si>
  <si>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</si>
  <si>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</si>
  <si>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</si>
  <si>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</si>
  <si>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</si>
  <si>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Удалить запись</t>
  </si>
  <si>
    <t>3.14</t>
  </si>
  <si>
    <t>Затраты на содержание и эксплуатацию оборудования</t>
  </si>
  <si>
    <t>Добавить запись</t>
  </si>
  <si>
    <t>4</t>
  </si>
  <si>
    <t>5</t>
  </si>
  <si>
    <t xml:space="preserve">Чистая прибыль от регулируемого вида деятельности 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</si>
  <si>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</si>
  <si>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</si>
  <si>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</si>
  <si>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</si>
  <si>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</si>
  <si>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</si>
  <si>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</si>
  <si>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</si>
  <si>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</si>
  <si>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</si>
  <si>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</si>
  <si>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</si>
  <si>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</si>
  <si>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</si>
  <si>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</si>
  <si>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</si>
  <si>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</si>
  <si>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</si>
  <si>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</si>
  <si>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</si>
  <si>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</si>
  <si>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</si>
  <si>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</si>
  <si>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</si>
  <si>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</si>
  <si>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</si>
  <si>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</si>
  <si>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Протяженность магистральных сетей и тепловых вводов (в однотрубном исчислении)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</si>
  <si>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</si>
  <si>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</si>
  <si>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</si>
  <si>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</si>
  <si>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</si>
  <si>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ед.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</si>
  <si>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</si>
  <si>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</si>
  <si>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</si>
  <si>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</si>
  <si>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</si>
  <si>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>Среднесписочная численность основного производственного персонала</t>
  </si>
  <si>
    <t>чел.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</si>
  <si>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</si>
  <si>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</si>
  <si>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</si>
  <si>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</si>
  <si>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</si>
  <si>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</si>
  <si>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</si>
  <si>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</si>
  <si>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</si>
  <si>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</si>
  <si>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</si>
  <si>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</si>
  <si>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</si>
  <si>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</si>
  <si>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</si>
  <si>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</si>
  <si>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</si>
  <si>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</si>
  <si>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</si>
  <si>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</si>
  <si>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</si>
  <si>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</si>
  <si>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</si>
  <si>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</si>
  <si>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</si>
  <si>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х</t>
  </si>
  <si>
    <t>Итого по поставщику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</si>
  <si>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</si>
  <si>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</si>
  <si>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</si>
  <si>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</si>
  <si>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</si>
  <si>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прямые договора без торгов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</si>
  <si>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</si>
  <si>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</si>
  <si>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</si>
  <si>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</si>
  <si>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</si>
  <si>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</si>
  <si>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</si>
  <si>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</si>
  <si>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1.2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</si>
  <si>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</si>
  <si>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</si>
  <si>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Сайт в сети Интернет</t>
  </si>
  <si>
    <t>сайт организации</t>
  </si>
  <si>
    <t>30.10.2011</t>
  </si>
  <si>
    <t>http://assojkh.narod2.ru/chleni_assotsiatsii/ooo_servisnaya_kommunalnaya_kompaniya/</t>
  </si>
  <si>
    <t>1.2.2</t>
  </si>
  <si>
    <t>Печатное издание</t>
  </si>
  <si>
    <t>газета "Сергиевская Трибуна"</t>
  </si>
  <si>
    <t>№ 95(558)</t>
  </si>
  <si>
    <t>1.3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</si>
  <si>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</si>
  <si>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</si>
  <si>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</si>
  <si>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1.4</t>
  </si>
  <si>
    <t>Условия публичных договоров  поставок регулируемых товаров, оказания регулируемых услуг, в том числе договоров на подключение к системе горячего водоснабжения</t>
  </si>
  <si>
    <t>1.4.1</t>
  </si>
  <si>
    <t>1.4.2</t>
  </si>
  <si>
    <t>1.5</t>
  </si>
  <si>
    <t>Форма заявки на подключение к системе теплоснабжения</t>
  </si>
  <si>
    <t>1.5.1</t>
  </si>
  <si>
    <t>1.5.2</t>
  </si>
  <si>
    <t>1.6</t>
  </si>
  <si>
    <t>Перечень и формы документов, представляемых одновременно с заявкой на подключение к системе теплоснабжения</t>
  </si>
  <si>
    <t>1.6.1</t>
  </si>
  <si>
    <t>1.6.2</t>
  </si>
  <si>
    <t>1.7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</si>
  <si>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теплоснабжения,</t>
  </si>
  <si>
    <t>принятии решения и уведомлении о принятом решении</t>
  </si>
  <si>
    <t>1.8</t>
  </si>
  <si>
    <t>Наименование и контакты службы, ответственной за прием и обработку заявок на подключение к системе теплоснабжения</t>
  </si>
  <si>
    <t>1.8.1</t>
  </si>
  <si>
    <t>1.8.2</t>
  </si>
  <si>
    <t>1.9</t>
  </si>
  <si>
    <t>в здании администрации по адресу: п.Суходол ул.Солнечная д.2</t>
  </si>
  <si>
    <t>доска объявлений</t>
  </si>
  <si>
    <t>Справочно: Контакты службы, ответственной за прием и обработку заявок на подключение к системе теплоснабжения</t>
  </si>
  <si>
    <t>Адрес</t>
  </si>
  <si>
    <t xml:space="preserve"> п.Суходол ул.Солнечная д.2</t>
  </si>
  <si>
    <t>2.2</t>
  </si>
  <si>
    <t>(код) Номер телефона</t>
  </si>
  <si>
    <t>8(84655)26406, 8(84655)25453</t>
  </si>
  <si>
    <t>2.3</t>
  </si>
  <si>
    <t>E-mail</t>
  </si>
  <si>
    <t>2.4</t>
  </si>
  <si>
    <t xml:space="preserve">Источники публикации сообщаются в течение 5 рабочих дней со дня размещения информации на сайте в сети Интернет. 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</si>
  <si>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</si>
  <si>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</si>
  <si>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Интернет).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</si>
  <si>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</si>
  <si>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r>
      <t xml:space="preserve">* </t>
    </r>
    <r>
      <rPr>
        <sz val="9"/>
        <rFont val="Tahoma"/>
        <family val="2"/>
      </rPr>
      <t>Раскрывается не позднее 30 дней со дня сдачи годового бухгалтерского баланса в налоговые органы.</t>
    </r>
  </si>
  <si>
    <r>
      <rPr>
        <sz val="9"/>
        <rFont val="Tahoma"/>
        <family val="2"/>
      </rPr>
      <t>1.</t>
    </r>
    <r>
      <rPr>
        <sz val="9"/>
        <rFont val="Tahoma"/>
        <family val="2"/>
      </rPr>
      <t>7.1</t>
    </r>
  </si>
  <si>
    <r>
      <rPr>
        <sz val="9"/>
        <rFont val="Tahoma"/>
        <family val="2"/>
      </rPr>
      <t>1.</t>
    </r>
    <r>
      <rPr>
        <sz val="9"/>
        <rFont val="Tahoma"/>
        <family val="2"/>
      </rPr>
      <t>7.2</t>
    </r>
  </si>
  <si>
    <t>http://assojkh.narod2.yandex.ru/edit/chleni_assotsiatsii/ooo_servisnaya_kommunalnaya_kompaniya/raskritie_informatsii/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</si>
</sst>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  <numFmt numFmtId="211" formatCode="[$-419]mmmm\ yyyy;@"/>
    <numFmt numFmtId="212" formatCode="[$-FC19]d\ mmmm\ yyyy\ &quot;г.&quot;"/>
  </numFmts>
  <fonts count="12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9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1792">
    <xf numFmtId="49" fontId="0" fillId="0" borderId="0" applyBorder="0">
      <alignment vertical="top"/>
      <protection/>
    </xf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80" fontId="6" fillId="0" borderId="0">
      <alignment vertical="top"/>
      <protection/>
    </xf>
    <xf numFmtId="180" fontId="7" fillId="0" borderId="0">
      <alignment vertical="top"/>
      <protection/>
    </xf>
    <xf numFmtId="181" fontId="7" fillId="2" borderId="0">
      <alignment vertical="top"/>
      <protection/>
    </xf>
    <xf numFmtId="180" fontId="7" fillId="3" borderId="0">
      <alignment vertical="top"/>
      <protection/>
    </xf>
    <xf numFmtId="40" fontId="8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92" fontId="5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193" fontId="10" fillId="0" borderId="0" applyFont="0" applyFill="0" applyBorder="0" applyAlignment="0" applyProtection="0"/>
    <xf numFmtId="173" fontId="11" fillId="0" borderId="0">
      <alignment/>
      <protection locked="0"/>
    </xf>
    <xf numFmtId="174" fontId="11" fillId="0" borderId="0">
      <alignment/>
      <protection locked="0"/>
    </xf>
    <xf numFmtId="173" fontId="11" fillId="0" borderId="0">
      <alignment/>
      <protection locked="0"/>
    </xf>
    <xf numFmtId="174" fontId="11" fillId="0" borderId="0">
      <alignment/>
      <protection locked="0"/>
    </xf>
    <xf numFmtId="175" fontId="11" fillId="0" borderId="0">
      <alignment/>
      <protection locked="0"/>
    </xf>
    <xf numFmtId="172" fontId="11" fillId="0" borderId="2">
      <alignment/>
      <protection locked="0"/>
    </xf>
    <xf numFmtId="172" fontId="12" fillId="0" borderId="0">
      <alignment/>
      <protection locked="0"/>
    </xf>
    <xf numFmtId="172" fontId="12" fillId="0" borderId="0">
      <alignment/>
      <protection locked="0"/>
    </xf>
    <xf numFmtId="172" fontId="11" fillId="0" borderId="2">
      <alignment/>
      <protection locked="0"/>
    </xf>
    <xf numFmtId="0" fontId="13" fillId="5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67" fontId="10" fillId="0" borderId="3">
      <alignment/>
      <protection locked="0"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23" borderId="5" applyNumberFormat="0" applyAlignment="0" applyProtection="0"/>
    <xf numFmtId="0" fontId="22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5" fillId="9" borderId="3">
      <alignment/>
      <protection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10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  <protection/>
    </xf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182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71" fontId="26" fillId="0" borderId="0" applyFont="0" applyFill="0" applyBorder="0" applyAlignment="0" applyProtection="0"/>
    <xf numFmtId="37" fontId="5" fillId="0" borderId="0">
      <alignment/>
      <protection/>
    </xf>
    <xf numFmtId="0" fontId="29" fillId="0" borderId="0" applyNumberFormat="0" applyFill="0" applyBorder="0" applyAlignment="0" applyProtection="0"/>
    <xf numFmtId="168" fontId="30" fillId="0" borderId="0" applyFill="0" applyBorder="0" applyAlignment="0" applyProtection="0"/>
    <xf numFmtId="168" fontId="6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Fill="0" applyBorder="0" applyProtection="0">
      <alignment horizontal="left"/>
    </xf>
    <xf numFmtId="0" fontId="39" fillId="3" borderId="0" applyNumberFormat="0" applyBorder="0" applyAlignment="0" applyProtection="0"/>
    <xf numFmtId="180" fontId="5" fillId="3" borderId="6" applyNumberFormat="0" applyFont="0" applyBorder="0" applyAlignment="0" applyProtection="0"/>
    <xf numFmtId="0" fontId="23" fillId="0" borderId="0" applyFont="0" applyFill="0" applyBorder="0" applyAlignment="0" applyProtection="0"/>
    <xf numFmtId="196" fontId="40" fillId="3" borderId="0" applyNumberFormat="0" applyFont="0" applyAlignment="0">
      <protection/>
    </xf>
    <xf numFmtId="0" fontId="41" fillId="0" borderId="0" applyProtection="0">
      <alignment horizontal="right"/>
    </xf>
    <xf numFmtId="0" fontId="42" fillId="0" borderId="0">
      <alignment vertical="top"/>
      <protection/>
    </xf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2" fontId="46" fillId="24" borderId="0" applyAlignment="0">
      <protection locked="0"/>
    </xf>
    <xf numFmtId="182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48" fillId="0" borderId="0" applyNumberFormat="0" applyFill="0" applyBorder="0" applyAlignment="0" applyProtection="0"/>
    <xf numFmtId="167" fontId="36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197" fontId="50" fillId="0" borderId="6">
      <alignment horizontal="center" vertical="center" wrapText="1"/>
      <protection/>
    </xf>
    <xf numFmtId="0" fontId="51" fillId="10" borderId="4" applyNumberFormat="0" applyAlignment="0" applyProtection="0"/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0" fontId="52" fillId="0" borderId="0" applyFill="0" applyBorder="0" applyProtection="0">
      <alignment vertical="center"/>
    </xf>
    <xf numFmtId="182" fontId="7" fillId="0" borderId="0">
      <alignment vertical="top"/>
      <protection/>
    </xf>
    <xf numFmtId="182" fontId="7" fillId="2" borderId="0">
      <alignment vertical="top"/>
      <protection/>
    </xf>
    <xf numFmtId="38" fontId="7" fillId="2" borderId="0">
      <alignment vertical="top"/>
      <protection/>
    </xf>
    <xf numFmtId="38" fontId="7" fillId="2" borderId="0">
      <alignment vertical="top"/>
      <protection/>
    </xf>
    <xf numFmtId="38" fontId="7" fillId="0" borderId="0">
      <alignment vertical="top"/>
      <protection/>
    </xf>
    <xf numFmtId="186" fontId="7" fillId="3" borderId="0">
      <alignment vertical="top"/>
      <protection/>
    </xf>
    <xf numFmtId="38" fontId="7" fillId="0" borderId="0">
      <alignment vertical="top"/>
      <protection/>
    </xf>
    <xf numFmtId="0" fontId="53" fillId="0" borderId="11" applyNumberFormat="0" applyFill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98" fontId="55" fillId="0" borderId="6">
      <alignment horizontal="right"/>
      <protection locked="0"/>
    </xf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56" fillId="4" borderId="0" applyNumberFormat="0" applyBorder="0" applyAlignment="0" applyProtection="0"/>
    <xf numFmtId="0" fontId="13" fillId="0" borderId="13">
      <alignment/>
      <protection/>
    </xf>
    <xf numFmtId="0" fontId="57" fillId="0" borderId="0" applyNumberFormat="0" applyFill="0" applyBorder="0" applyAlignment="0" applyProtection="0"/>
    <xf numFmtId="201" fontId="10" fillId="0" borderId="0">
      <alignment/>
      <protection/>
    </xf>
    <xf numFmtId="0" fontId="57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right"/>
      <protection/>
    </xf>
    <xf numFmtId="0" fontId="10" fillId="0" borderId="0">
      <alignment/>
      <protection/>
    </xf>
    <xf numFmtId="0" fontId="59" fillId="0" borderId="0">
      <alignment/>
      <protection/>
    </xf>
    <xf numFmtId="0" fontId="23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2" fontId="10" fillId="0" borderId="0" applyFont="0" applyAlignment="0"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5" fillId="0" borderId="0">
      <alignment/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61" fillId="2" borderId="15" applyNumberFormat="0" applyAlignment="0" applyProtection="0"/>
    <xf numFmtId="1" fontId="62" fillId="0" borderId="0" applyProtection="0">
      <alignment horizontal="right" vertical="center"/>
    </xf>
    <xf numFmtId="49" fontId="63" fillId="0" borderId="16" applyFill="0" applyProtection="0">
      <alignment vertical="center"/>
    </xf>
    <xf numFmtId="9" fontId="5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4" fillId="4" borderId="17">
      <alignment/>
      <protection/>
    </xf>
    <xf numFmtId="37" fontId="64" fillId="4" borderId="17">
      <alignment/>
      <protection/>
    </xf>
    <xf numFmtId="0" fontId="59" fillId="0" borderId="0" applyNumberFormat="0">
      <alignment horizontal="left"/>
      <protection/>
    </xf>
    <xf numFmtId="205" fontId="65" fillId="0" borderId="18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30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3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2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5" fillId="6" borderId="15" applyNumberFormat="0" applyProtection="0">
      <alignment horizontal="left" vertical="center" indent="1"/>
    </xf>
    <xf numFmtId="0" fontId="5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26" fillId="0" borderId="0">
      <alignment horizontal="left" vertical="center" wrapText="1"/>
      <protection/>
    </xf>
    <xf numFmtId="0" fontId="5" fillId="0" borderId="0">
      <alignment/>
      <protection/>
    </xf>
    <xf numFmtId="0" fontId="4" fillId="0" borderId="0">
      <alignment/>
      <protection/>
    </xf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31" borderId="0" applyBorder="0" applyProtection="0">
      <alignment horizontal="centerContinuous" vertical="center"/>
    </xf>
    <xf numFmtId="0" fontId="75" fillId="32" borderId="16" applyBorder="0" applyProtection="0">
      <alignment horizontal="centerContinuous" vertical="center"/>
    </xf>
    <xf numFmtId="0" fontId="76" fillId="0" borderId="0">
      <alignment/>
      <protection/>
    </xf>
    <xf numFmtId="182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38" fontId="77" fillId="33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21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7" applyFill="0" applyBorder="0" applyProtection="0">
      <alignment vertical="center"/>
    </xf>
    <xf numFmtId="0" fontId="86" fillId="0" borderId="0">
      <alignment horizontal="fill"/>
      <protection/>
    </xf>
    <xf numFmtId="0" fontId="5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67" fontId="10" fillId="0" borderId="3">
      <alignment/>
      <protection locked="0"/>
    </xf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0" fontId="51" fillId="10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10" fillId="0" borderId="6">
      <alignment vertical="top" wrapText="1"/>
      <protection/>
    </xf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61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07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34" borderId="6">
      <alignment/>
      <protection/>
    </xf>
    <xf numFmtId="4" fontId="94" fillId="35" borderId="6">
      <alignment/>
      <protection/>
    </xf>
    <xf numFmtId="4" fontId="1" fillId="36" borderId="6">
      <alignment/>
      <protection/>
    </xf>
    <xf numFmtId="4" fontId="95" fillId="2" borderId="6">
      <alignment/>
      <protection/>
    </xf>
    <xf numFmtId="4" fontId="96" fillId="0" borderId="6">
      <alignment horizontal="center" wrapText="1"/>
      <protection/>
    </xf>
    <xf numFmtId="207" fontId="94" fillId="0" borderId="6">
      <alignment/>
      <protection/>
    </xf>
    <xf numFmtId="207" fontId="93" fillId="0" borderId="6">
      <alignment horizontal="center" vertical="center" wrapText="1"/>
      <protection/>
    </xf>
    <xf numFmtId="207" fontId="93" fillId="0" borderId="6">
      <alignment vertical="top" wrapTex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7" fillId="0" borderId="0" applyBorder="0">
      <alignment horizontal="center" vertical="center" wrapText="1"/>
      <protection/>
    </xf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3" applyBorder="0">
      <alignment horizontal="center" vertical="center" wrapText="1"/>
      <protection/>
    </xf>
    <xf numFmtId="167" fontId="25" fillId="9" borderId="3">
      <alignment/>
      <protection/>
    </xf>
    <xf numFmtId="4" fontId="0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3" fontId="25" fillId="0" borderId="6" applyBorder="0">
      <alignment vertical="center"/>
      <protection/>
    </xf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0" fontId="10" fillId="0" borderId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57" fillId="3" borderId="0" applyFill="0">
      <alignment wrapText="1"/>
      <protection/>
    </xf>
    <xf numFmtId="0" fontId="99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170" fontId="1" fillId="3" borderId="6">
      <alignment wrapText="1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3" fillId="0" borderId="0">
      <alignment/>
      <protection/>
    </xf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8" fontId="104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6" fillId="0" borderId="0" applyNumberFormat="0" applyFill="0" applyBorder="0" applyAlignment="0" applyProtection="0"/>
    <xf numFmtId="1" fontId="107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7" fontId="108" fillId="0" borderId="6">
      <alignment vertical="top"/>
      <protection/>
    </xf>
    <xf numFmtId="168" fontId="109" fillId="4" borderId="17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10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49" fontId="1" fillId="0" borderId="1">
      <alignment horizontal="left" vertical="center"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110" fillId="0" borderId="6">
      <alignment/>
      <protection/>
    </xf>
    <xf numFmtId="0" fontId="10" fillId="0" borderId="6" applyNumberFormat="0" applyFont="0" applyFill="0" applyAlignment="0" applyProtection="0"/>
    <xf numFmtId="3" fontId="111" fillId="37" borderId="1">
      <alignment horizontal="justify" vertical="center"/>
      <protection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4" fillId="0" borderId="0">
      <alignment/>
      <protection/>
    </xf>
    <xf numFmtId="182" fontId="6" fillId="0" borderId="0">
      <alignment vertical="top"/>
      <protection/>
    </xf>
    <xf numFmtId="38" fontId="6" fillId="0" borderId="0">
      <alignment vertical="top"/>
      <protection/>
    </xf>
    <xf numFmtId="38" fontId="6" fillId="0" borderId="0">
      <alignment vertical="top"/>
      <protection/>
    </xf>
    <xf numFmtId="49" fontId="104" fillId="0" borderId="0">
      <alignment/>
      <protection/>
    </xf>
    <xf numFmtId="49" fontId="112" fillId="0" borderId="0">
      <alignment vertical="top"/>
      <protection/>
    </xf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168" fontId="57" fillId="0" borderId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49" fontId="57" fillId="0" borderId="0">
      <alignment horizontal="center"/>
      <protection/>
    </xf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2" fontId="57" fillId="0" borderId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09" fontId="10" fillId="0" borderId="1">
      <alignment vertical="top" wrapText="1"/>
      <protection/>
    </xf>
    <xf numFmtId="179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76" fontId="11" fillId="0" borderId="0">
      <alignment/>
      <protection locked="0"/>
    </xf>
    <xf numFmtId="49" fontId="93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26" fillId="0" borderId="6" applyNumberFormat="0" applyFill="0" applyAlignment="0" applyProtection="0"/>
    <xf numFmtId="170" fontId="10" fillId="0" borderId="0">
      <alignment/>
      <protection/>
    </xf>
    <xf numFmtId="0" fontId="5" fillId="0" borderId="0">
      <alignment/>
      <protection/>
    </xf>
  </cellStyleXfs>
  <cellXfs count="318">
    <xf numFmtId="49" fontId="0" fillId="0" borderId="0" xfId="0" applyAlignment="1">
      <alignment vertical="top"/>
    </xf>
    <xf numFmtId="0" fontId="114" fillId="0" borderId="0" xfId="1530" applyFont="1" applyFill="1" applyAlignment="1" applyProtection="1">
      <alignment vertical="center" wrapText="1"/>
      <protection/>
    </xf>
    <xf numFmtId="0" fontId="114" fillId="0" borderId="0" xfId="1530" applyFont="1" applyFill="1" applyAlignment="1" applyProtection="1">
      <alignment horizontal="left" vertical="center" wrapText="1"/>
      <protection/>
    </xf>
    <xf numFmtId="0" fontId="114" fillId="0" borderId="0" xfId="1530" applyFont="1" applyAlignment="1" applyProtection="1">
      <alignment vertical="center" wrapText="1"/>
      <protection/>
    </xf>
    <xf numFmtId="0" fontId="114" fillId="0" borderId="0" xfId="1530" applyFont="1" applyAlignment="1" applyProtection="1">
      <alignment horizontal="center" vertical="center" wrapText="1"/>
      <protection/>
    </xf>
    <xf numFmtId="0" fontId="0" fillId="0" borderId="0" xfId="1530" applyFont="1" applyAlignment="1" applyProtection="1">
      <alignment horizontal="right" vertical="center" indent="1"/>
      <protection/>
    </xf>
    <xf numFmtId="0" fontId="0" fillId="38" borderId="0" xfId="1530" applyFont="1" applyFill="1" applyBorder="1" applyAlignment="1" applyProtection="1">
      <alignment vertical="center" wrapText="1"/>
      <protection/>
    </xf>
    <xf numFmtId="0" fontId="0" fillId="0" borderId="0" xfId="1530" applyFont="1" applyBorder="1" applyAlignment="1" applyProtection="1">
      <alignment vertical="center" wrapText="1"/>
      <protection/>
    </xf>
    <xf numFmtId="0" fontId="0" fillId="0" borderId="0" xfId="1530" applyFont="1" applyAlignment="1" applyProtection="1">
      <alignment horizontal="center" vertical="center" wrapText="1"/>
      <protection/>
    </xf>
    <xf numFmtId="0" fontId="0" fillId="38" borderId="25" xfId="1532" applyFont="1" applyFill="1" applyBorder="1" applyAlignment="1" applyProtection="1">
      <alignment horizontal="right" vertical="center" indent="1"/>
      <protection/>
    </xf>
    <xf numFmtId="0" fontId="0" fillId="0" borderId="0" xfId="1530" applyFont="1" applyAlignment="1" applyProtection="1">
      <alignment vertical="center" wrapText="1"/>
      <protection/>
    </xf>
    <xf numFmtId="0" fontId="114" fillId="0" borderId="26" xfId="1530" applyFont="1" applyBorder="1" applyAlignment="1" applyProtection="1">
      <alignment vertical="center" wrapText="1"/>
      <protection/>
    </xf>
    <xf numFmtId="0" fontId="100" fillId="6" borderId="27" xfId="1532" applyFont="1" applyFill="1" applyBorder="1" applyAlignment="1" applyProtection="1">
      <alignment horizontal="center" vertical="center" wrapText="1"/>
      <protection/>
    </xf>
    <xf numFmtId="0" fontId="100" fillId="6" borderId="28" xfId="1532" applyFont="1" applyFill="1" applyBorder="1" applyAlignment="1" applyProtection="1">
      <alignment horizontal="center" vertical="center" wrapText="1"/>
      <protection/>
    </xf>
    <xf numFmtId="0" fontId="0" fillId="0" borderId="29" xfId="1530" applyFont="1" applyBorder="1" applyAlignment="1" applyProtection="1">
      <alignment vertical="center" wrapText="1"/>
      <protection/>
    </xf>
    <xf numFmtId="0" fontId="0" fillId="38" borderId="0" xfId="1532" applyFont="1" applyFill="1" applyBorder="1" applyAlignment="1" applyProtection="1">
      <alignment vertical="center" wrapText="1"/>
      <protection/>
    </xf>
    <xf numFmtId="0" fontId="0" fillId="38" borderId="0" xfId="1532" applyFont="1" applyFill="1" applyBorder="1" applyAlignment="1" applyProtection="1">
      <alignment horizontal="center" vertical="center" wrapText="1"/>
      <protection/>
    </xf>
    <xf numFmtId="0" fontId="0" fillId="39" borderId="0" xfId="1530" applyFont="1" applyFill="1" applyBorder="1" applyAlignment="1" applyProtection="1">
      <alignment vertical="center" wrapText="1"/>
      <protection/>
    </xf>
    <xf numFmtId="0" fontId="114" fillId="0" borderId="17" xfId="1530" applyFont="1" applyBorder="1" applyAlignment="1" applyProtection="1">
      <alignment vertical="center" wrapText="1"/>
      <protection/>
    </xf>
    <xf numFmtId="0" fontId="0" fillId="38" borderId="30" xfId="1532" applyFont="1" applyFill="1" applyBorder="1" applyAlignment="1" applyProtection="1">
      <alignment vertical="center" wrapText="1"/>
      <protection/>
    </xf>
    <xf numFmtId="0" fontId="0" fillId="0" borderId="31" xfId="1530" applyFont="1" applyBorder="1" applyAlignment="1" applyProtection="1">
      <alignment vertical="center" wrapText="1"/>
      <protection/>
    </xf>
    <xf numFmtId="0" fontId="0" fillId="0" borderId="31" xfId="1532" applyFont="1" applyFill="1" applyBorder="1" applyAlignment="1" applyProtection="1">
      <alignment horizontal="center" vertical="center" wrapText="1"/>
      <protection/>
    </xf>
    <xf numFmtId="0" fontId="0" fillId="0" borderId="32" xfId="1530" applyFont="1" applyBorder="1" applyAlignment="1" applyProtection="1">
      <alignment vertical="center" wrapText="1"/>
      <protection/>
    </xf>
    <xf numFmtId="0" fontId="0" fillId="0" borderId="33" xfId="1530" applyFont="1" applyBorder="1" applyAlignment="1" applyProtection="1">
      <alignment vertical="center" wrapText="1"/>
      <protection/>
    </xf>
    <xf numFmtId="14" fontId="114" fillId="0" borderId="0" xfId="1534" applyNumberFormat="1" applyFont="1" applyFill="1" applyBorder="1" applyAlignment="1" applyProtection="1">
      <alignment horizontal="center" vertical="center" wrapText="1"/>
      <protection/>
    </xf>
    <xf numFmtId="0" fontId="0" fillId="38" borderId="21" xfId="1532" applyFont="1" applyFill="1" applyBorder="1" applyAlignment="1" applyProtection="1">
      <alignment vertical="center" wrapText="1"/>
      <protection/>
    </xf>
    <xf numFmtId="0" fontId="100" fillId="38" borderId="34" xfId="1532" applyFont="1" applyFill="1" applyBorder="1" applyAlignment="1" applyProtection="1">
      <alignment horizontal="center" vertical="center" wrapText="1"/>
      <protection/>
    </xf>
    <xf numFmtId="0" fontId="100" fillId="38" borderId="35" xfId="1532" applyFont="1" applyFill="1" applyBorder="1" applyAlignment="1" applyProtection="1">
      <alignment horizontal="center" vertical="center" wrapText="1"/>
      <protection/>
    </xf>
    <xf numFmtId="0" fontId="100" fillId="3" borderId="36" xfId="1532" applyFont="1" applyFill="1" applyBorder="1" applyAlignment="1" applyProtection="1">
      <alignment horizontal="center" vertical="center" wrapText="1"/>
      <protection/>
    </xf>
    <xf numFmtId="0" fontId="0" fillId="0" borderId="37" xfId="1530" applyFont="1" applyBorder="1" applyAlignment="1" applyProtection="1">
      <alignment vertical="center" wrapText="1"/>
      <protection/>
    </xf>
    <xf numFmtId="0" fontId="114" fillId="38" borderId="21" xfId="1534" applyNumberFormat="1" applyFont="1" applyFill="1" applyBorder="1" applyAlignment="1" applyProtection="1">
      <alignment horizontal="center" vertical="center" wrapText="1"/>
      <protection/>
    </xf>
    <xf numFmtId="49" fontId="100" fillId="38" borderId="38" xfId="1534" applyNumberFormat="1" applyFont="1" applyFill="1" applyBorder="1" applyAlignment="1" applyProtection="1">
      <alignment horizontal="center" vertical="center" wrapText="1"/>
      <protection/>
    </xf>
    <xf numFmtId="49" fontId="100" fillId="38" borderId="39" xfId="1534" applyNumberFormat="1" applyFont="1" applyFill="1" applyBorder="1" applyAlignment="1" applyProtection="1">
      <alignment horizontal="center" vertical="center" wrapText="1"/>
      <protection/>
    </xf>
    <xf numFmtId="0" fontId="0" fillId="36" borderId="40" xfId="1530" applyFont="1" applyFill="1" applyBorder="1" applyAlignment="1" applyProtection="1">
      <alignment horizontal="center" vertical="center" wrapText="1"/>
      <protection locked="0"/>
    </xf>
    <xf numFmtId="0" fontId="0" fillId="38" borderId="37" xfId="1534" applyNumberFormat="1" applyFont="1" applyFill="1" applyBorder="1" applyAlignment="1" applyProtection="1">
      <alignment horizontal="center" vertical="center" wrapText="1"/>
      <protection/>
    </xf>
    <xf numFmtId="0" fontId="114" fillId="38" borderId="0" xfId="1534" applyNumberFormat="1" applyFont="1" applyFill="1" applyBorder="1" applyAlignment="1" applyProtection="1">
      <alignment horizontal="center" vertical="center" wrapText="1"/>
      <protection/>
    </xf>
    <xf numFmtId="0" fontId="0" fillId="38" borderId="0" xfId="1534" applyNumberFormat="1" applyFont="1" applyFill="1" applyBorder="1" applyAlignment="1" applyProtection="1">
      <alignment horizontal="center" vertical="center" wrapText="1"/>
      <protection/>
    </xf>
    <xf numFmtId="0" fontId="115" fillId="38" borderId="37" xfId="1534" applyNumberFormat="1" applyFont="1" applyFill="1" applyBorder="1" applyAlignment="1" applyProtection="1">
      <alignment horizontal="center" vertical="top" wrapText="1"/>
      <protection/>
    </xf>
    <xf numFmtId="49" fontId="100" fillId="38" borderId="0" xfId="1534" applyNumberFormat="1" applyFont="1" applyFill="1" applyBorder="1" applyAlignment="1" applyProtection="1">
      <alignment horizontal="center" vertical="center" wrapText="1"/>
      <protection/>
    </xf>
    <xf numFmtId="0" fontId="0" fillId="38" borderId="0" xfId="1530" applyFont="1" applyFill="1" applyBorder="1" applyAlignment="1" applyProtection="1">
      <alignment horizontal="center" vertical="center" wrapText="1"/>
      <protection/>
    </xf>
    <xf numFmtId="0" fontId="0" fillId="38" borderId="37" xfId="1530" applyFont="1" applyFill="1" applyBorder="1" applyAlignment="1" applyProtection="1">
      <alignment vertical="center" wrapText="1"/>
      <protection/>
    </xf>
    <xf numFmtId="0" fontId="0" fillId="3" borderId="36" xfId="1532" applyFont="1" applyFill="1" applyBorder="1" applyAlignment="1" applyProtection="1">
      <alignment horizontal="center" vertical="center" wrapText="1"/>
      <protection/>
    </xf>
    <xf numFmtId="0" fontId="0" fillId="0" borderId="33" xfId="1530" applyFont="1" applyFill="1" applyBorder="1" applyAlignment="1" applyProtection="1">
      <alignment vertical="center" wrapText="1"/>
      <protection/>
    </xf>
    <xf numFmtId="0" fontId="100" fillId="38" borderId="34" xfId="1534" applyNumberFormat="1" applyFont="1" applyFill="1" applyBorder="1" applyAlignment="1" applyProtection="1">
      <alignment horizontal="center" vertical="center" wrapText="1"/>
      <protection/>
    </xf>
    <xf numFmtId="0" fontId="100" fillId="38" borderId="41" xfId="1534" applyNumberFormat="1" applyFont="1" applyFill="1" applyBorder="1" applyAlignment="1" applyProtection="1">
      <alignment horizontal="center" vertical="center" wrapText="1"/>
      <protection/>
    </xf>
    <xf numFmtId="49" fontId="0" fillId="38" borderId="40" xfId="1534" applyNumberFormat="1" applyFont="1" applyFill="1" applyBorder="1" applyAlignment="1" applyProtection="1">
      <alignment horizontal="center" vertical="center" wrapText="1"/>
      <protection/>
    </xf>
    <xf numFmtId="0" fontId="100" fillId="38" borderId="42" xfId="1532" applyFont="1" applyFill="1" applyBorder="1" applyAlignment="1" applyProtection="1">
      <alignment horizontal="center" vertical="center" wrapText="1"/>
      <protection/>
    </xf>
    <xf numFmtId="0" fontId="100" fillId="38" borderId="43" xfId="1532" applyFont="1" applyFill="1" applyBorder="1" applyAlignment="1" applyProtection="1">
      <alignment horizontal="center" vertical="center" wrapText="1"/>
      <protection/>
    </xf>
    <xf numFmtId="49" fontId="0" fillId="3" borderId="44" xfId="1532" applyNumberFormat="1" applyFont="1" applyFill="1" applyBorder="1" applyAlignment="1" applyProtection="1">
      <alignment horizontal="center" vertical="center" wrapText="1"/>
      <protection/>
    </xf>
    <xf numFmtId="49" fontId="0" fillId="3" borderId="36" xfId="1532" applyNumberFormat="1" applyFont="1" applyFill="1" applyBorder="1" applyAlignment="1" applyProtection="1">
      <alignment horizontal="center" vertical="center" wrapText="1"/>
      <protection/>
    </xf>
    <xf numFmtId="0" fontId="0" fillId="36" borderId="40" xfId="1530" applyNumberFormat="1" applyFont="1" applyFill="1" applyBorder="1" applyAlignment="1" applyProtection="1">
      <alignment horizontal="center" vertical="center" wrapText="1"/>
      <protection locked="0"/>
    </xf>
    <xf numFmtId="49" fontId="100" fillId="38" borderId="45" xfId="1534" applyNumberFormat="1" applyFont="1" applyFill="1" applyBorder="1" applyAlignment="1" applyProtection="1">
      <alignment horizontal="center" vertical="center" wrapText="1"/>
      <protection/>
    </xf>
    <xf numFmtId="49" fontId="100" fillId="38" borderId="46" xfId="1534" applyNumberFormat="1" applyFont="1" applyFill="1" applyBorder="1" applyAlignment="1" applyProtection="1">
      <alignment horizontal="center" vertical="center" wrapText="1"/>
      <protection/>
    </xf>
    <xf numFmtId="0" fontId="0" fillId="36" borderId="47" xfId="1530" applyNumberFormat="1" applyFont="1" applyFill="1" applyBorder="1" applyAlignment="1" applyProtection="1">
      <alignment horizontal="center" vertical="center" wrapText="1"/>
      <protection locked="0"/>
    </xf>
    <xf numFmtId="0" fontId="0" fillId="39" borderId="33" xfId="1530" applyFont="1" applyFill="1" applyBorder="1" applyAlignment="1" applyProtection="1">
      <alignment vertical="center" wrapText="1"/>
      <protection/>
    </xf>
    <xf numFmtId="0" fontId="0" fillId="0" borderId="0" xfId="1530" applyFont="1" applyFill="1" applyAlignment="1" applyProtection="1">
      <alignment vertical="center" wrapText="1"/>
      <protection/>
    </xf>
    <xf numFmtId="0" fontId="116" fillId="0" borderId="15" xfId="1532" applyFont="1" applyFill="1" applyBorder="1" applyAlignment="1" applyProtection="1">
      <alignment horizontal="center" vertical="center" wrapText="1"/>
      <protection/>
    </xf>
    <xf numFmtId="0" fontId="116" fillId="0" borderId="48" xfId="1532" applyFont="1" applyFill="1" applyBorder="1" applyAlignment="1" applyProtection="1">
      <alignment horizontal="center" vertical="center" wrapText="1"/>
      <protection/>
    </xf>
    <xf numFmtId="49" fontId="117" fillId="38" borderId="45" xfId="1535" applyNumberFormat="1" applyFont="1" applyFill="1" applyBorder="1" applyAlignment="1" applyProtection="1">
      <alignment horizontal="center" vertical="center" wrapText="1"/>
      <protection/>
    </xf>
    <xf numFmtId="49" fontId="117" fillId="38" borderId="46" xfId="1535" applyNumberFormat="1" applyFont="1" applyFill="1" applyBorder="1" applyAlignment="1" applyProtection="1">
      <alignment horizontal="center" vertical="center" wrapText="1"/>
      <protection/>
    </xf>
    <xf numFmtId="49" fontId="117" fillId="36" borderId="47" xfId="1532" applyNumberFormat="1" applyFont="1" applyFill="1" applyBorder="1" applyAlignment="1" applyProtection="1">
      <alignment horizontal="center" vertical="center" wrapText="1"/>
      <protection locked="0"/>
    </xf>
    <xf numFmtId="49" fontId="117" fillId="38" borderId="38" xfId="1535" applyNumberFormat="1" applyFont="1" applyFill="1" applyBorder="1" applyAlignment="1" applyProtection="1">
      <alignment horizontal="center" vertical="center" wrapText="1"/>
      <protection/>
    </xf>
    <xf numFmtId="49" fontId="117" fillId="38" borderId="39" xfId="1535" applyNumberFormat="1" applyFont="1" applyFill="1" applyBorder="1" applyAlignment="1" applyProtection="1">
      <alignment horizontal="center" vertical="center" wrapText="1"/>
      <protection/>
    </xf>
    <xf numFmtId="49" fontId="117" fillId="36" borderId="40" xfId="1532" applyNumberFormat="1" applyFont="1" applyFill="1" applyBorder="1" applyAlignment="1" applyProtection="1">
      <alignment horizontal="center" vertical="center" wrapText="1"/>
      <protection locked="0"/>
    </xf>
    <xf numFmtId="0" fontId="0" fillId="38" borderId="16" xfId="1532" applyFont="1" applyFill="1" applyBorder="1" applyAlignment="1" applyProtection="1">
      <alignment horizontal="center" vertical="center" wrapText="1"/>
      <protection/>
    </xf>
    <xf numFmtId="0" fontId="118" fillId="0" borderId="17" xfId="1530" applyFont="1" applyBorder="1" applyAlignment="1" applyProtection="1">
      <alignment vertical="center" wrapText="1"/>
      <protection/>
    </xf>
    <xf numFmtId="49" fontId="100" fillId="38" borderId="49" xfId="1534" applyNumberFormat="1" applyFont="1" applyFill="1" applyBorder="1" applyAlignment="1" applyProtection="1">
      <alignment horizontal="center" vertical="center" wrapText="1"/>
      <protection/>
    </xf>
    <xf numFmtId="0" fontId="100" fillId="38" borderId="50" xfId="1532" applyFont="1" applyFill="1" applyBorder="1" applyAlignment="1" applyProtection="1">
      <alignment horizontal="center" vertical="center" wrapText="1"/>
      <protection/>
    </xf>
    <xf numFmtId="0" fontId="100" fillId="38" borderId="51" xfId="1532" applyFont="1" applyFill="1" applyBorder="1" applyAlignment="1" applyProtection="1">
      <alignment horizontal="center" vertical="center" wrapText="1"/>
      <protection/>
    </xf>
    <xf numFmtId="49" fontId="114" fillId="0" borderId="0" xfId="1534" applyNumberFormat="1" applyFont="1" applyAlignment="1" applyProtection="1">
      <alignment horizontal="center" vertical="center" wrapText="1"/>
      <protection/>
    </xf>
    <xf numFmtId="49" fontId="114" fillId="0" borderId="0" xfId="1534" applyNumberFormat="1" applyFont="1" applyAlignment="1" applyProtection="1">
      <alignment horizontal="center" vertical="center"/>
      <protection/>
    </xf>
    <xf numFmtId="0" fontId="0" fillId="38" borderId="49" xfId="1532" applyFont="1" applyFill="1" applyBorder="1" applyAlignment="1" applyProtection="1">
      <alignment horizontal="center" vertical="center" wrapText="1"/>
      <protection/>
    </xf>
    <xf numFmtId="0" fontId="0" fillId="38" borderId="50" xfId="1532" applyFont="1" applyFill="1" applyBorder="1" applyAlignment="1" applyProtection="1">
      <alignment horizontal="center" vertical="center" wrapText="1"/>
      <protection/>
    </xf>
    <xf numFmtId="0" fontId="0" fillId="38" borderId="51" xfId="1530" applyFont="1" applyFill="1" applyBorder="1" applyAlignment="1" applyProtection="1">
      <alignment horizontal="center" vertical="center" wrapText="1"/>
      <protection/>
    </xf>
    <xf numFmtId="0" fontId="118" fillId="0" borderId="17" xfId="1530" applyFont="1" applyBorder="1" applyAlignment="1" applyProtection="1">
      <alignment horizontal="center" vertical="center" wrapText="1"/>
      <protection/>
    </xf>
    <xf numFmtId="49" fontId="0" fillId="36" borderId="52" xfId="0" applyNumberFormat="1" applyFill="1" applyBorder="1" applyAlignment="1" applyProtection="1">
      <alignment horizontal="center" vertical="center" wrapText="1"/>
      <protection locked="0"/>
    </xf>
    <xf numFmtId="49" fontId="0" fillId="36" borderId="50" xfId="0" applyFont="1" applyFill="1" applyBorder="1" applyAlignment="1" applyProtection="1">
      <alignment horizontal="center" vertical="center" wrapText="1"/>
      <protection locked="0"/>
    </xf>
    <xf numFmtId="49" fontId="0" fillId="3" borderId="51" xfId="0" applyFont="1" applyFill="1" applyBorder="1" applyAlignment="1" applyProtection="1">
      <alignment horizontal="center" vertical="center"/>
      <protection/>
    </xf>
    <xf numFmtId="49" fontId="0" fillId="36" borderId="53" xfId="0" applyNumberFormat="1" applyFill="1" applyBorder="1" applyAlignment="1" applyProtection="1">
      <alignment horizontal="center" vertical="center" wrapText="1"/>
      <protection locked="0"/>
    </xf>
    <xf numFmtId="0" fontId="92" fillId="0" borderId="37" xfId="1187" applyFont="1" applyBorder="1" applyAlignment="1" applyProtection="1">
      <alignment horizontal="center" vertical="center" wrapText="1"/>
      <protection/>
    </xf>
    <xf numFmtId="49" fontId="0" fillId="36" borderId="54" xfId="0" applyNumberFormat="1" applyFill="1" applyBorder="1" applyAlignment="1" applyProtection="1">
      <alignment horizontal="center" vertical="center" wrapText="1"/>
      <protection locked="0"/>
    </xf>
    <xf numFmtId="49" fontId="92" fillId="40" borderId="55" xfId="1187" applyNumberFormat="1" applyFont="1" applyFill="1" applyBorder="1" applyAlignment="1" applyProtection="1">
      <alignment horizontal="left" vertical="center" indent="1"/>
      <protection/>
    </xf>
    <xf numFmtId="49" fontId="0" fillId="40" borderId="56" xfId="0" applyFont="1" applyFill="1" applyBorder="1" applyAlignment="1" applyProtection="1">
      <alignment horizontal="center" vertical="top"/>
      <protection/>
    </xf>
    <xf numFmtId="0" fontId="0" fillId="38" borderId="37" xfId="1532" applyFont="1" applyFill="1" applyBorder="1" applyAlignment="1" applyProtection="1">
      <alignment vertical="center" wrapText="1"/>
      <protection/>
    </xf>
    <xf numFmtId="49" fontId="92" fillId="40" borderId="57" xfId="1187" applyNumberFormat="1" applyFont="1" applyFill="1" applyBorder="1" applyAlignment="1" applyProtection="1">
      <alignment horizontal="left" vertical="center" indent="1"/>
      <protection/>
    </xf>
    <xf numFmtId="49" fontId="0" fillId="40" borderId="12" xfId="0" applyFont="1" applyFill="1" applyBorder="1" applyAlignment="1" applyProtection="1">
      <alignment horizontal="center" vertical="top"/>
      <protection/>
    </xf>
    <xf numFmtId="49" fontId="0" fillId="40" borderId="58" xfId="0" applyFont="1" applyFill="1" applyBorder="1" applyAlignment="1" applyProtection="1">
      <alignment horizontal="center" vertical="top"/>
      <protection/>
    </xf>
    <xf numFmtId="49" fontId="100" fillId="38" borderId="59" xfId="1534" applyNumberFormat="1" applyFont="1" applyFill="1" applyBorder="1" applyAlignment="1" applyProtection="1">
      <alignment horizontal="center" vertical="center" wrapText="1"/>
      <protection/>
    </xf>
    <xf numFmtId="0" fontId="0" fillId="0" borderId="59" xfId="1530" applyFont="1" applyBorder="1" applyAlignment="1" applyProtection="1">
      <alignment vertical="center" wrapText="1"/>
      <protection/>
    </xf>
    <xf numFmtId="0" fontId="0" fillId="0" borderId="21" xfId="1530" applyFont="1" applyBorder="1" applyAlignment="1" applyProtection="1">
      <alignment vertical="center" wrapText="1"/>
      <protection/>
    </xf>
    <xf numFmtId="49" fontId="117" fillId="36" borderId="47" xfId="1532" applyNumberFormat="1" applyFont="1" applyFill="1" applyBorder="1" applyAlignment="1" applyProtection="1">
      <alignment vertical="center" wrapText="1"/>
      <protection locked="0"/>
    </xf>
    <xf numFmtId="49" fontId="116" fillId="38" borderId="0" xfId="1535" applyNumberFormat="1" applyFont="1" applyFill="1" applyBorder="1" applyAlignment="1" applyProtection="1">
      <alignment vertical="center" wrapText="1"/>
      <protection/>
    </xf>
    <xf numFmtId="0" fontId="117" fillId="38" borderId="0" xfId="1532" applyFont="1" applyFill="1" applyBorder="1" applyAlignment="1" applyProtection="1">
      <alignment vertical="center" wrapText="1"/>
      <protection/>
    </xf>
    <xf numFmtId="49" fontId="117" fillId="36" borderId="40" xfId="1532" applyNumberFormat="1" applyFont="1" applyFill="1" applyBorder="1" applyAlignment="1" applyProtection="1">
      <alignment vertical="center" wrapText="1"/>
      <protection locked="0"/>
    </xf>
    <xf numFmtId="0" fontId="0" fillId="0" borderId="17" xfId="1530" applyFont="1" applyBorder="1" applyAlignment="1" applyProtection="1">
      <alignment vertical="center" wrapText="1"/>
      <protection/>
    </xf>
    <xf numFmtId="0" fontId="117" fillId="38" borderId="45" xfId="1532" applyFont="1" applyFill="1" applyBorder="1" applyAlignment="1" applyProtection="1">
      <alignment horizontal="center" vertical="center" wrapText="1"/>
      <protection/>
    </xf>
    <xf numFmtId="0" fontId="117" fillId="38" borderId="46" xfId="1532" applyFont="1" applyFill="1" applyBorder="1" applyAlignment="1" applyProtection="1">
      <alignment horizontal="center" vertical="center" wrapText="1"/>
      <protection/>
    </xf>
    <xf numFmtId="0" fontId="0" fillId="38" borderId="60" xfId="1532" applyFont="1" applyFill="1" applyBorder="1" applyAlignment="1" applyProtection="1">
      <alignment vertical="center" wrapText="1"/>
      <protection/>
    </xf>
    <xf numFmtId="0" fontId="0" fillId="38" borderId="61" xfId="1532" applyFont="1" applyFill="1" applyBorder="1" applyAlignment="1" applyProtection="1">
      <alignment vertical="center" wrapText="1"/>
      <protection/>
    </xf>
    <xf numFmtId="0" fontId="0" fillId="38" borderId="61" xfId="1532" applyFont="1" applyFill="1" applyBorder="1" applyAlignment="1" applyProtection="1">
      <alignment horizontal="center" vertical="center" wrapText="1"/>
      <protection/>
    </xf>
    <xf numFmtId="0" fontId="0" fillId="38" borderId="62" xfId="1532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14" fillId="0" borderId="0" xfId="0" applyFont="1" applyAlignment="1" applyProtection="1">
      <alignment horizontal="center" vertical="top"/>
      <protection/>
    </xf>
    <xf numFmtId="0" fontId="119" fillId="0" borderId="0" xfId="1479" applyFont="1" applyProtection="1">
      <alignment/>
      <protection/>
    </xf>
    <xf numFmtId="0" fontId="0" fillId="0" borderId="0" xfId="1526" applyFont="1" applyFill="1" applyAlignment="1" applyProtection="1">
      <alignment vertical="center" wrapText="1"/>
      <protection/>
    </xf>
    <xf numFmtId="0" fontId="0" fillId="0" borderId="0" xfId="1531" applyFont="1" applyAlignment="1" applyProtection="1">
      <alignment horizontal="left" vertical="center" indent="1"/>
      <protection/>
    </xf>
    <xf numFmtId="0" fontId="0" fillId="0" borderId="0" xfId="1531" applyFont="1" applyAlignment="1" applyProtection="1">
      <alignment horizontal="left" vertical="center"/>
      <protection/>
    </xf>
    <xf numFmtId="49" fontId="0" fillId="0" borderId="17" xfId="0" applyFont="1" applyBorder="1" applyAlignment="1" applyProtection="1">
      <alignment vertical="top"/>
      <protection/>
    </xf>
    <xf numFmtId="0" fontId="100" fillId="6" borderId="63" xfId="1479" applyNumberFormat="1" applyFont="1" applyFill="1" applyBorder="1" applyAlignment="1" applyProtection="1">
      <alignment horizontal="center" vertical="center" wrapText="1"/>
      <protection/>
    </xf>
    <xf numFmtId="0" fontId="100" fillId="6" borderId="64" xfId="1479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Font="1" applyBorder="1" applyAlignment="1" applyProtection="1">
      <alignment vertical="top"/>
      <protection/>
    </xf>
    <xf numFmtId="0" fontId="0" fillId="6" borderId="65" xfId="1479" applyNumberFormat="1" applyFont="1" applyFill="1" applyBorder="1" applyAlignment="1" applyProtection="1">
      <alignment horizontal="center" vertical="center" wrapText="1"/>
      <protection/>
    </xf>
    <xf numFmtId="0" fontId="0" fillId="6" borderId="66" xfId="1479" applyNumberFormat="1" applyFont="1" applyFill="1" applyBorder="1" applyAlignment="1" applyProtection="1">
      <alignment horizontal="center" vertical="center" wrapText="1"/>
      <protection/>
    </xf>
    <xf numFmtId="0" fontId="0" fillId="38" borderId="0" xfId="1479" applyNumberFormat="1" applyFont="1" applyFill="1" applyBorder="1" applyAlignment="1" applyProtection="1">
      <alignment wrapText="1"/>
      <protection/>
    </xf>
    <xf numFmtId="0" fontId="100" fillId="38" borderId="0" xfId="1479" applyNumberFormat="1" applyFont="1" applyFill="1" applyBorder="1" applyAlignment="1" applyProtection="1">
      <alignment horizontal="center" wrapText="1"/>
      <protection/>
    </xf>
    <xf numFmtId="0" fontId="0" fillId="38" borderId="30" xfId="1479" applyNumberFormat="1" applyFont="1" applyFill="1" applyBorder="1" applyAlignment="1" applyProtection="1">
      <alignment wrapText="1"/>
      <protection/>
    </xf>
    <xf numFmtId="0" fontId="100" fillId="38" borderId="31" xfId="1479" applyNumberFormat="1" applyFont="1" applyFill="1" applyBorder="1" applyAlignment="1" applyProtection="1">
      <alignment horizontal="center" wrapText="1"/>
      <protection/>
    </xf>
    <xf numFmtId="49" fontId="0" fillId="0" borderId="31" xfId="0" applyFont="1" applyBorder="1" applyAlignment="1" applyProtection="1">
      <alignment vertical="top"/>
      <protection/>
    </xf>
    <xf numFmtId="0" fontId="100" fillId="38" borderId="32" xfId="1479" applyNumberFormat="1" applyFont="1" applyFill="1" applyBorder="1" applyAlignment="1" applyProtection="1">
      <alignment horizontal="center" wrapText="1"/>
      <protection/>
    </xf>
    <xf numFmtId="49" fontId="0" fillId="0" borderId="21" xfId="0" applyFont="1" applyBorder="1" applyAlignment="1" applyProtection="1">
      <alignment vertical="top"/>
      <protection/>
    </xf>
    <xf numFmtId="0" fontId="100" fillId="38" borderId="67" xfId="0" applyNumberFormat="1" applyFont="1" applyFill="1" applyBorder="1" applyAlignment="1" applyProtection="1">
      <alignment horizontal="center" vertical="center" wrapText="1"/>
      <protection/>
    </xf>
    <xf numFmtId="0" fontId="100" fillId="38" borderId="67" xfId="0" applyNumberFormat="1" applyFont="1" applyFill="1" applyBorder="1" applyAlignment="1" applyProtection="1">
      <alignment horizontal="center" vertical="center" wrapText="1"/>
      <protection/>
    </xf>
    <xf numFmtId="0" fontId="100" fillId="38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37" xfId="0" applyFont="1" applyBorder="1" applyAlignment="1" applyProtection="1">
      <alignment vertical="top"/>
      <protection/>
    </xf>
    <xf numFmtId="0" fontId="120" fillId="38" borderId="0" xfId="0" applyNumberFormat="1" applyFont="1" applyFill="1" applyBorder="1" applyAlignment="1" applyProtection="1">
      <alignment horizontal="center" vertical="center" wrapText="1"/>
      <protection/>
    </xf>
    <xf numFmtId="0" fontId="120" fillId="38" borderId="0" xfId="0" applyNumberFormat="1" applyFont="1" applyFill="1" applyBorder="1" applyAlignment="1" applyProtection="1">
      <alignment horizontal="center" vertical="center" wrapText="1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48" xfId="1532" applyFont="1" applyFill="1" applyBorder="1" applyAlignment="1" applyProtection="1">
      <alignment horizontal="center" vertical="center" wrapText="1"/>
      <protection/>
    </xf>
    <xf numFmtId="0" fontId="114" fillId="0" borderId="0" xfId="1526" applyFont="1" applyFill="1" applyAlignment="1" applyProtection="1">
      <alignment vertical="center" wrapText="1"/>
      <protection/>
    </xf>
    <xf numFmtId="0" fontId="0" fillId="0" borderId="17" xfId="1526" applyFont="1" applyBorder="1" applyAlignment="1" applyProtection="1">
      <alignment vertical="center" wrapText="1"/>
      <protection/>
    </xf>
    <xf numFmtId="0" fontId="0" fillId="38" borderId="21" xfId="0" applyNumberFormat="1" applyFont="1" applyFill="1" applyBorder="1" applyAlignment="1" applyProtection="1">
      <alignment horizontal="right" vertical="top"/>
      <protection/>
    </xf>
    <xf numFmtId="49" fontId="0" fillId="38" borderId="15" xfId="0" applyFont="1" applyFill="1" applyBorder="1" applyAlignment="1" applyProtection="1">
      <alignment horizontal="left" vertical="center" wrapText="1"/>
      <protection/>
    </xf>
    <xf numFmtId="49" fontId="0" fillId="38" borderId="15" xfId="0" applyFont="1" applyFill="1" applyBorder="1" applyAlignment="1" applyProtection="1">
      <alignment horizontal="center" vertical="center" wrapText="1"/>
      <protection/>
    </xf>
    <xf numFmtId="4" fontId="0" fillId="4" borderId="48" xfId="0" applyNumberFormat="1" applyFont="1" applyFill="1" applyBorder="1" applyAlignment="1" applyProtection="1">
      <alignment horizontal="center" vertical="center"/>
      <protection locked="0"/>
    </xf>
    <xf numFmtId="0" fontId="100" fillId="38" borderId="37" xfId="0" applyNumberFormat="1" applyFont="1" applyFill="1" applyBorder="1" applyAlignment="1" applyProtection="1">
      <alignment horizontal="center" wrapText="1"/>
      <protection/>
    </xf>
    <xf numFmtId="0" fontId="0" fillId="0" borderId="33" xfId="1526" applyFont="1" applyBorder="1" applyAlignment="1" applyProtection="1">
      <alignment vertical="center" wrapText="1"/>
      <protection/>
    </xf>
    <xf numFmtId="0" fontId="0" fillId="0" borderId="0" xfId="1526" applyFont="1" applyAlignment="1" applyProtection="1">
      <alignment vertical="center" wrapText="1"/>
      <protection/>
    </xf>
    <xf numFmtId="4" fontId="0" fillId="3" borderId="48" xfId="0" applyNumberFormat="1" applyFont="1" applyFill="1" applyBorder="1" applyAlignment="1" applyProtection="1">
      <alignment horizontal="center" vertical="center"/>
      <protection/>
    </xf>
    <xf numFmtId="49" fontId="0" fillId="38" borderId="15" xfId="0" applyFont="1" applyFill="1" applyBorder="1" applyAlignment="1" applyProtection="1">
      <alignment horizontal="left" vertical="center" wrapText="1" indent="1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49" fontId="0" fillId="36" borderId="68" xfId="0" applyFont="1" applyFill="1" applyBorder="1" applyAlignment="1" applyProtection="1">
      <alignment horizontal="center" vertical="center" wrapText="1"/>
      <protection locked="0"/>
    </xf>
    <xf numFmtId="49" fontId="0" fillId="38" borderId="15" xfId="0" applyFont="1" applyFill="1" applyBorder="1" applyAlignment="1" applyProtection="1">
      <alignment vertical="center" wrapText="1"/>
      <protection/>
    </xf>
    <xf numFmtId="49" fontId="0" fillId="36" borderId="69" xfId="0" applyFont="1" applyFill="1" applyBorder="1" applyAlignment="1" applyProtection="1">
      <alignment horizontal="center" vertical="center" wrapText="1"/>
      <protection locked="0"/>
    </xf>
    <xf numFmtId="0" fontId="0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70" xfId="0" applyFont="1" applyFill="1" applyBorder="1" applyAlignment="1" applyProtection="1">
      <alignment horizontal="center" vertical="center" wrapText="1"/>
      <protection locked="0"/>
    </xf>
    <xf numFmtId="49" fontId="0" fillId="4" borderId="48" xfId="0" applyNumberFormat="1" applyFill="1" applyBorder="1" applyAlignment="1" applyProtection="1">
      <alignment horizontal="center" vertical="center" wrapText="1"/>
      <protection locked="0"/>
    </xf>
    <xf numFmtId="49" fontId="0" fillId="41" borderId="42" xfId="0" applyNumberFormat="1" applyFont="1" applyFill="1" applyBorder="1" applyAlignment="1" applyProtection="1">
      <alignment horizontal="center" vertical="center"/>
      <protection/>
    </xf>
    <xf numFmtId="0" fontId="92" fillId="41" borderId="71" xfId="1187" applyFont="1" applyFill="1" applyBorder="1" applyAlignment="1" applyProtection="1">
      <alignment vertical="center" wrapText="1"/>
      <protection/>
    </xf>
    <xf numFmtId="0" fontId="92" fillId="41" borderId="71" xfId="1190" applyFont="1" applyFill="1" applyBorder="1" applyAlignment="1" applyProtection="1">
      <alignment vertical="center" wrapText="1"/>
      <protection/>
    </xf>
    <xf numFmtId="0" fontId="92" fillId="41" borderId="72" xfId="1190" applyFont="1" applyFill="1" applyBorder="1" applyAlignment="1" applyProtection="1">
      <alignment vertical="center" wrapText="1"/>
      <protection/>
    </xf>
    <xf numFmtId="49" fontId="0" fillId="38" borderId="15" xfId="0" applyFill="1" applyBorder="1" applyAlignment="1" applyProtection="1">
      <alignment horizontal="left" vertical="center" wrapText="1" indent="2"/>
      <protection/>
    </xf>
    <xf numFmtId="49" fontId="0" fillId="38" borderId="15" xfId="0" applyFont="1" applyFill="1" applyBorder="1" applyAlignment="1" applyProtection="1">
      <alignment horizontal="left" vertical="center" wrapText="1" indent="2"/>
      <protection/>
    </xf>
    <xf numFmtId="178" fontId="0" fillId="4" borderId="48" xfId="0" applyNumberFormat="1" applyFont="1" applyFill="1" applyBorder="1" applyAlignment="1" applyProtection="1">
      <alignment horizontal="center" vertical="center"/>
      <protection locked="0"/>
    </xf>
    <xf numFmtId="49" fontId="0" fillId="38" borderId="15" xfId="0" applyFill="1" applyBorder="1" applyAlignment="1" applyProtection="1">
      <alignment horizontal="left" vertical="center" wrapText="1" indent="1"/>
      <protection/>
    </xf>
    <xf numFmtId="49" fontId="92" fillId="0" borderId="21" xfId="1187" applyFont="1" applyBorder="1" applyAlignment="1" applyProtection="1">
      <alignment horizontal="center" vertical="center" wrapText="1"/>
      <protection/>
    </xf>
    <xf numFmtId="49" fontId="0" fillId="38" borderId="42" xfId="0" applyNumberFormat="1" applyFill="1" applyBorder="1" applyAlignment="1" applyProtection="1">
      <alignment horizontal="center" vertical="center"/>
      <protection/>
    </xf>
    <xf numFmtId="49" fontId="0" fillId="36" borderId="42" xfId="0" applyNumberFormat="1" applyFill="1" applyBorder="1" applyAlignment="1" applyProtection="1">
      <alignment horizontal="left" vertical="center" wrapText="1" indent="1"/>
      <protection locked="0"/>
    </xf>
    <xf numFmtId="49" fontId="0" fillId="36" borderId="73" xfId="0" applyNumberFormat="1" applyFont="1" applyFill="1" applyBorder="1" applyAlignment="1" applyProtection="1">
      <alignment horizontal="left" vertical="center" wrapText="1" indent="1"/>
      <protection locked="0"/>
    </xf>
    <xf numFmtId="0" fontId="0" fillId="38" borderId="73" xfId="0" applyNumberFormat="1" applyFont="1" applyFill="1" applyBorder="1" applyAlignment="1" applyProtection="1">
      <alignment horizontal="center" vertical="center" wrapText="1"/>
      <protection/>
    </xf>
    <xf numFmtId="2" fontId="0" fillId="4" borderId="48" xfId="0" applyNumberFormat="1" applyFont="1" applyFill="1" applyBorder="1" applyAlignment="1" applyProtection="1">
      <alignment horizontal="center" vertical="center"/>
      <protection locked="0"/>
    </xf>
    <xf numFmtId="0" fontId="114" fillId="38" borderId="21" xfId="0" applyNumberFormat="1" applyFont="1" applyFill="1" applyBorder="1" applyAlignment="1" applyProtection="1">
      <alignment/>
      <protection/>
    </xf>
    <xf numFmtId="49" fontId="0" fillId="38" borderId="15" xfId="0" applyFont="1" applyFill="1" applyBorder="1" applyAlignment="1" applyProtection="1">
      <alignment vertical="center" wrapText="1"/>
      <protection/>
    </xf>
    <xf numFmtId="178" fontId="0" fillId="3" borderId="48" xfId="0" applyNumberFormat="1" applyFont="1" applyFill="1" applyBorder="1" applyAlignment="1" applyProtection="1">
      <alignment horizontal="center" vertical="center"/>
      <protection/>
    </xf>
    <xf numFmtId="3" fontId="0" fillId="4" borderId="48" xfId="0" applyNumberFormat="1" applyFont="1" applyFill="1" applyBorder="1" applyAlignment="1" applyProtection="1">
      <alignment horizontal="center" vertical="center"/>
      <protection locked="0"/>
    </xf>
    <xf numFmtId="49" fontId="0" fillId="38" borderId="67" xfId="0" applyNumberFormat="1" applyFill="1" applyBorder="1" applyAlignment="1" applyProtection="1">
      <alignment horizontal="center" vertical="center"/>
      <protection/>
    </xf>
    <xf numFmtId="0" fontId="0" fillId="38" borderId="67" xfId="0" applyNumberFormat="1" applyFont="1" applyFill="1" applyBorder="1" applyAlignment="1" applyProtection="1">
      <alignment horizontal="left" vertical="center" wrapText="1"/>
      <protection/>
    </xf>
    <xf numFmtId="0" fontId="0" fillId="0" borderId="67" xfId="0" applyNumberForma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Alignment="1" applyProtection="1">
      <alignment horizontal="center" vertical="center" wrapText="1"/>
      <protection locked="0"/>
    </xf>
    <xf numFmtId="49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/>
    </xf>
    <xf numFmtId="0" fontId="100" fillId="38" borderId="0" xfId="0" applyNumberFormat="1" applyFont="1" applyFill="1" applyBorder="1" applyAlignment="1" applyProtection="1">
      <alignment horizontal="right" vertical="center" wrapText="1"/>
      <protection/>
    </xf>
    <xf numFmtId="0" fontId="0" fillId="38" borderId="0" xfId="0" applyNumberFormat="1" applyFill="1" applyBorder="1" applyAlignment="1" applyProtection="1">
      <alignment vertical="center"/>
      <protection/>
    </xf>
    <xf numFmtId="0" fontId="100" fillId="38" borderId="0" xfId="0" applyNumberFormat="1" applyFont="1" applyFill="1" applyBorder="1" applyAlignment="1" applyProtection="1">
      <alignment vertical="center" wrapText="1"/>
      <protection/>
    </xf>
    <xf numFmtId="49" fontId="0" fillId="0" borderId="60" xfId="0" applyFont="1" applyBorder="1" applyAlignment="1" applyProtection="1">
      <alignment vertical="top"/>
      <protection/>
    </xf>
    <xf numFmtId="49" fontId="0" fillId="0" borderId="61" xfId="0" applyFont="1" applyBorder="1" applyAlignment="1" applyProtection="1">
      <alignment vertical="top"/>
      <protection/>
    </xf>
    <xf numFmtId="49" fontId="0" fillId="0" borderId="62" xfId="0" applyFont="1" applyBorder="1" applyAlignment="1" applyProtection="1">
      <alignment vertical="top"/>
      <protection/>
    </xf>
    <xf numFmtId="0" fontId="0" fillId="0" borderId="0" xfId="1526" applyFont="1" applyAlignment="1" applyProtection="1">
      <alignment horizontal="right" vertical="center" wrapText="1"/>
      <protection/>
    </xf>
    <xf numFmtId="0" fontId="0" fillId="0" borderId="0" xfId="1527" applyFont="1" applyFill="1" applyAlignment="1" applyProtection="1">
      <alignment vertical="center" wrapText="1"/>
      <protection/>
    </xf>
    <xf numFmtId="0" fontId="119" fillId="0" borderId="0" xfId="1480" applyFont="1" applyProtection="1">
      <alignment/>
      <protection/>
    </xf>
    <xf numFmtId="0" fontId="100" fillId="6" borderId="63" xfId="0" applyNumberFormat="1" applyFont="1" applyFill="1" applyBorder="1" applyAlignment="1" applyProtection="1">
      <alignment horizontal="center" vertical="center" wrapText="1"/>
      <protection/>
    </xf>
    <xf numFmtId="0" fontId="100" fillId="6" borderId="64" xfId="0" applyNumberFormat="1" applyFont="1" applyFill="1" applyBorder="1" applyAlignment="1" applyProtection="1">
      <alignment horizontal="center" vertical="center" wrapText="1"/>
      <protection/>
    </xf>
    <xf numFmtId="0" fontId="0" fillId="6" borderId="65" xfId="0" applyNumberFormat="1" applyFont="1" applyFill="1" applyBorder="1" applyAlignment="1" applyProtection="1">
      <alignment horizontal="center" vertical="center" wrapText="1"/>
      <protection/>
    </xf>
    <xf numFmtId="0" fontId="0" fillId="6" borderId="66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Border="1" applyAlignment="1" applyProtection="1">
      <alignment wrapText="1"/>
      <protection/>
    </xf>
    <xf numFmtId="0" fontId="100" fillId="38" borderId="0" xfId="0" applyNumberFormat="1" applyFont="1" applyFill="1" applyBorder="1" applyAlignment="1" applyProtection="1">
      <alignment horizontal="center" wrapText="1"/>
      <protection/>
    </xf>
    <xf numFmtId="0" fontId="121" fillId="38" borderId="0" xfId="0" applyNumberFormat="1" applyFont="1" applyFill="1" applyBorder="1" applyAlignment="1" applyProtection="1">
      <alignment horizontal="center" wrapText="1"/>
      <protection/>
    </xf>
    <xf numFmtId="0" fontId="0" fillId="38" borderId="30" xfId="0" applyNumberFormat="1" applyFont="1" applyFill="1" applyBorder="1" applyAlignment="1" applyProtection="1">
      <alignment wrapText="1"/>
      <protection/>
    </xf>
    <xf numFmtId="0" fontId="100" fillId="38" borderId="31" xfId="0" applyNumberFormat="1" applyFont="1" applyFill="1" applyBorder="1" applyAlignment="1" applyProtection="1">
      <alignment horizontal="center" wrapText="1"/>
      <protection/>
    </xf>
    <xf numFmtId="0" fontId="121" fillId="38" borderId="32" xfId="0" applyNumberFormat="1" applyFont="1" applyFill="1" applyBorder="1" applyAlignment="1" applyProtection="1">
      <alignment horizontal="center" wrapText="1"/>
      <protection/>
    </xf>
    <xf numFmtId="0" fontId="0" fillId="38" borderId="21" xfId="0" applyNumberFormat="1" applyFont="1" applyFill="1" applyBorder="1" applyAlignment="1" applyProtection="1">
      <alignment wrapText="1"/>
      <protection/>
    </xf>
    <xf numFmtId="0" fontId="121" fillId="38" borderId="37" xfId="0" applyNumberFormat="1" applyFont="1" applyFill="1" applyBorder="1" applyAlignment="1" applyProtection="1">
      <alignment horizontal="center" wrapText="1"/>
      <protection/>
    </xf>
    <xf numFmtId="0" fontId="100" fillId="38" borderId="21" xfId="0" applyNumberFormat="1" applyFont="1" applyFill="1" applyBorder="1" applyAlignment="1" applyProtection="1">
      <alignment wrapText="1"/>
      <protection/>
    </xf>
    <xf numFmtId="0" fontId="100" fillId="38" borderId="15" xfId="0" applyNumberFormat="1" applyFont="1" applyFill="1" applyBorder="1" applyAlignment="1" applyProtection="1">
      <alignment horizontal="center" vertical="center" wrapText="1"/>
      <protection/>
    </xf>
    <xf numFmtId="0" fontId="100" fillId="38" borderId="15" xfId="0" applyNumberFormat="1" applyFont="1" applyFill="1" applyBorder="1" applyAlignment="1" applyProtection="1">
      <alignment horizontal="left" vertical="center" wrapText="1"/>
      <protection/>
    </xf>
    <xf numFmtId="4" fontId="100" fillId="3" borderId="68" xfId="0" applyNumberFormat="1" applyFont="1" applyFill="1" applyBorder="1" applyAlignment="1" applyProtection="1">
      <alignment horizontal="center" vertical="center"/>
      <protection/>
    </xf>
    <xf numFmtId="9" fontId="100" fillId="38" borderId="74" xfId="0" applyNumberFormat="1" applyFont="1" applyFill="1" applyBorder="1" applyAlignment="1" applyProtection="1">
      <alignment horizontal="center" vertical="center" wrapText="1"/>
      <protection/>
    </xf>
    <xf numFmtId="49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38" borderId="42" xfId="0" applyNumberFormat="1" applyFont="1" applyFill="1" applyBorder="1" applyAlignment="1" applyProtection="1">
      <alignment horizontal="left" vertical="center" wrapText="1" indent="1"/>
      <protection/>
    </xf>
    <xf numFmtId="4" fontId="0" fillId="38" borderId="15" xfId="0" applyNumberFormat="1" applyFont="1" applyFill="1" applyBorder="1" applyAlignment="1" applyProtection="1">
      <alignment vertical="center"/>
      <protection/>
    </xf>
    <xf numFmtId="4" fontId="0" fillId="38" borderId="48" xfId="0" applyNumberFormat="1" applyFont="1" applyFill="1" applyBorder="1" applyAlignment="1" applyProtection="1">
      <alignment vertical="center"/>
      <protection/>
    </xf>
    <xf numFmtId="49" fontId="0" fillId="38" borderId="70" xfId="0" applyNumberFormat="1" applyFont="1" applyFill="1" applyBorder="1" applyAlignment="1" applyProtection="1">
      <alignment horizontal="center" vertical="center"/>
      <protection/>
    </xf>
    <xf numFmtId="49" fontId="0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100" fillId="38" borderId="42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71" xfId="0" applyFont="1" applyBorder="1" applyAlignment="1" applyProtection="1">
      <alignment vertical="top"/>
      <protection/>
    </xf>
    <xf numFmtId="0" fontId="100" fillId="38" borderId="71" xfId="0" applyNumberFormat="1" applyFont="1" applyFill="1" applyBorder="1" applyAlignment="1" applyProtection="1">
      <alignment horizontal="left" vertical="center" wrapText="1" indent="1"/>
      <protection/>
    </xf>
    <xf numFmtId="4" fontId="0" fillId="38" borderId="71" xfId="0" applyNumberFormat="1" applyFont="1" applyFill="1" applyBorder="1" applyAlignment="1" applyProtection="1">
      <alignment vertical="center"/>
      <protection/>
    </xf>
    <xf numFmtId="4" fontId="0" fillId="38" borderId="73" xfId="0" applyNumberFormat="1" applyFont="1" applyFill="1" applyBorder="1" applyAlignment="1" applyProtection="1">
      <alignment vertical="center"/>
      <protection/>
    </xf>
    <xf numFmtId="4" fontId="100" fillId="3" borderId="70" xfId="0" applyNumberFormat="1" applyFont="1" applyFill="1" applyBorder="1" applyAlignment="1" applyProtection="1">
      <alignment horizontal="center" vertical="center"/>
      <protection/>
    </xf>
    <xf numFmtId="4" fontId="100" fillId="3" borderId="75" xfId="0" applyNumberFormat="1" applyFont="1" applyFill="1" applyBorder="1" applyAlignment="1" applyProtection="1">
      <alignment horizontal="center" vertical="center"/>
      <protection/>
    </xf>
    <xf numFmtId="0" fontId="0" fillId="38" borderId="37" xfId="0" applyNumberFormat="1" applyFont="1" applyFill="1" applyBorder="1" applyAlignment="1" applyProtection="1">
      <alignment/>
      <protection/>
    </xf>
    <xf numFmtId="49" fontId="0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70" xfId="0" applyNumberFormat="1" applyFill="1" applyBorder="1" applyAlignment="1" applyProtection="1">
      <alignment horizontal="left" vertical="center" wrapText="1" indent="1"/>
      <protection locked="0"/>
    </xf>
    <xf numFmtId="2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15" xfId="0" applyNumberFormat="1" applyFont="1" applyFill="1" applyBorder="1" applyAlignment="1" applyProtection="1">
      <alignment horizontal="center" vertical="center"/>
      <protection locked="0"/>
    </xf>
    <xf numFmtId="9" fontId="100" fillId="38" borderId="48" xfId="0" applyNumberFormat="1" applyFont="1" applyFill="1" applyBorder="1" applyAlignment="1" applyProtection="1">
      <alignment horizontal="center" vertical="center" wrapText="1"/>
      <protection/>
    </xf>
    <xf numFmtId="49" fontId="0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92" fillId="42" borderId="0" xfId="1187" applyFont="1" applyFill="1" applyBorder="1" applyAlignment="1" applyProtection="1">
      <alignment vertical="center"/>
      <protection/>
    </xf>
    <xf numFmtId="0" fontId="119" fillId="42" borderId="0" xfId="1533" applyFont="1" applyFill="1" applyBorder="1" applyProtection="1">
      <alignment/>
      <protection/>
    </xf>
    <xf numFmtId="0" fontId="119" fillId="42" borderId="31" xfId="1533" applyFont="1" applyFill="1" applyBorder="1" applyAlignment="1" applyProtection="1">
      <alignment/>
      <protection/>
    </xf>
    <xf numFmtId="0" fontId="119" fillId="42" borderId="76" xfId="1533" applyFont="1" applyFill="1" applyBorder="1" applyAlignment="1" applyProtection="1">
      <alignment/>
      <protection/>
    </xf>
    <xf numFmtId="0" fontId="118" fillId="38" borderId="37" xfId="0" applyNumberFormat="1" applyFont="1" applyFill="1" applyBorder="1" applyAlignment="1" applyProtection="1">
      <alignment/>
      <protection/>
    </xf>
    <xf numFmtId="0" fontId="119" fillId="42" borderId="77" xfId="1533" applyFont="1" applyFill="1" applyBorder="1" applyProtection="1">
      <alignment/>
      <protection/>
    </xf>
    <xf numFmtId="0" fontId="92" fillId="41" borderId="71" xfId="1187" applyFont="1" applyFill="1" applyBorder="1" applyAlignment="1" applyProtection="1">
      <alignment vertical="center"/>
      <protection/>
    </xf>
    <xf numFmtId="0" fontId="119" fillId="42" borderId="0" xfId="1533" applyFont="1" applyFill="1" applyBorder="1" applyAlignment="1" applyProtection="1">
      <alignment horizontal="center"/>
      <protection/>
    </xf>
    <xf numFmtId="4" fontId="100" fillId="3" borderId="15" xfId="0" applyNumberFormat="1" applyFont="1" applyFill="1" applyBorder="1" applyAlignment="1" applyProtection="1">
      <alignment horizontal="center" vertical="center"/>
      <protection/>
    </xf>
    <xf numFmtId="49" fontId="0" fillId="38" borderId="70" xfId="0" applyNumberFormat="1" applyFill="1" applyBorder="1" applyAlignment="1" applyProtection="1">
      <alignment horizontal="center" vertical="center"/>
      <protection/>
    </xf>
    <xf numFmtId="49" fontId="0" fillId="41" borderId="78" xfId="0" applyNumberFormat="1" applyFont="1" applyFill="1" applyBorder="1" applyAlignment="1" applyProtection="1">
      <alignment horizontal="center" vertical="center"/>
      <protection/>
    </xf>
    <xf numFmtId="0" fontId="92" fillId="41" borderId="79" xfId="1187" applyFont="1" applyFill="1" applyBorder="1" applyAlignment="1" applyProtection="1">
      <alignment vertical="center"/>
      <protection/>
    </xf>
    <xf numFmtId="0" fontId="92" fillId="42" borderId="12" xfId="1187" applyFont="1" applyFill="1" applyBorder="1" applyAlignment="1" applyProtection="1">
      <alignment vertical="center"/>
      <protection/>
    </xf>
    <xf numFmtId="0" fontId="119" fillId="42" borderId="12" xfId="1533" applyFont="1" applyFill="1" applyBorder="1" applyProtection="1">
      <alignment/>
      <protection/>
    </xf>
    <xf numFmtId="0" fontId="119" fillId="42" borderId="12" xfId="1533" applyFont="1" applyFill="1" applyBorder="1" applyAlignment="1" applyProtection="1">
      <alignment horizontal="center"/>
      <protection/>
    </xf>
    <xf numFmtId="0" fontId="119" fillId="42" borderId="80" xfId="1533" applyFont="1" applyFill="1" applyBorder="1" applyProtection="1">
      <alignment/>
      <protection/>
    </xf>
    <xf numFmtId="0" fontId="0" fillId="38" borderId="21" xfId="0" applyNumberFormat="1" applyFont="1" applyFill="1" applyBorder="1" applyAlignment="1" applyProtection="1">
      <alignment/>
      <protection/>
    </xf>
    <xf numFmtId="0" fontId="0" fillId="38" borderId="81" xfId="0" applyNumberFormat="1" applyFont="1" applyFill="1" applyBorder="1" applyAlignment="1" applyProtection="1">
      <alignment/>
      <protection/>
    </xf>
    <xf numFmtId="0" fontId="100" fillId="38" borderId="0" xfId="0" applyNumberFormat="1" applyFont="1" applyFill="1" applyBorder="1" applyAlignment="1" applyProtection="1">
      <alignment vertical="center"/>
      <protection/>
    </xf>
    <xf numFmtId="0" fontId="100" fillId="38" borderId="37" xfId="0" applyNumberFormat="1" applyFont="1" applyFill="1" applyBorder="1" applyAlignment="1" applyProtection="1">
      <alignment vertical="center"/>
      <protection/>
    </xf>
    <xf numFmtId="0" fontId="0" fillId="38" borderId="60" xfId="0" applyNumberFormat="1" applyFont="1" applyFill="1" applyBorder="1" applyAlignment="1" applyProtection="1">
      <alignment/>
      <protection/>
    </xf>
    <xf numFmtId="0" fontId="0" fillId="38" borderId="61" xfId="0" applyNumberFormat="1" applyFont="1" applyFill="1" applyBorder="1" applyAlignment="1" applyProtection="1">
      <alignment/>
      <protection/>
    </xf>
    <xf numFmtId="0" fontId="118" fillId="38" borderId="62" xfId="0" applyNumberFormat="1" applyFont="1" applyFill="1" applyBorder="1" applyAlignment="1" applyProtection="1">
      <alignment/>
      <protection/>
    </xf>
    <xf numFmtId="0" fontId="0" fillId="0" borderId="0" xfId="1528" applyFont="1" applyAlignment="1" applyProtection="1">
      <alignment horizontal="center" vertical="center" wrapText="1"/>
      <protection/>
    </xf>
    <xf numFmtId="0" fontId="118" fillId="0" borderId="0" xfId="1528" applyFont="1" applyAlignment="1" applyProtection="1">
      <alignment horizontal="center" vertical="center" wrapText="1"/>
      <protection/>
    </xf>
    <xf numFmtId="0" fontId="100" fillId="0" borderId="0" xfId="1528" applyFont="1" applyAlignment="1" applyProtection="1">
      <alignment horizontal="center" vertical="center" wrapText="1"/>
      <protection/>
    </xf>
    <xf numFmtId="0" fontId="0" fillId="0" borderId="0" xfId="1528" applyFont="1" applyAlignment="1" applyProtection="1">
      <alignment horizontal="left" vertical="center" wrapText="1"/>
      <protection/>
    </xf>
    <xf numFmtId="49" fontId="0" fillId="0" borderId="0" xfId="0" applyAlignment="1" applyProtection="1">
      <alignment vertical="top"/>
      <protection/>
    </xf>
    <xf numFmtId="49" fontId="0" fillId="0" borderId="26" xfId="0" applyBorder="1" applyAlignment="1" applyProtection="1">
      <alignment vertical="top"/>
      <protection/>
    </xf>
    <xf numFmtId="0" fontId="100" fillId="6" borderId="74" xfId="0" applyNumberFormat="1" applyFont="1" applyFill="1" applyBorder="1" applyAlignment="1" applyProtection="1">
      <alignment horizontal="center" vertical="center"/>
      <protection/>
    </xf>
    <xf numFmtId="0" fontId="100" fillId="6" borderId="82" xfId="0" applyNumberFormat="1" applyFont="1" applyFill="1" applyBorder="1" applyAlignment="1" applyProtection="1">
      <alignment horizontal="center" vertical="center"/>
      <protection/>
    </xf>
    <xf numFmtId="49" fontId="0" fillId="0" borderId="29" xfId="0" applyBorder="1" applyAlignment="1" applyProtection="1">
      <alignment vertical="top"/>
      <protection/>
    </xf>
    <xf numFmtId="0" fontId="0" fillId="6" borderId="83" xfId="0" applyNumberFormat="1" applyFont="1" applyFill="1" applyBorder="1" applyAlignment="1" applyProtection="1">
      <alignment horizontal="center" vertical="center"/>
      <protection/>
    </xf>
    <xf numFmtId="0" fontId="0" fillId="6" borderId="84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/>
      <protection/>
    </xf>
    <xf numFmtId="49" fontId="0" fillId="0" borderId="17" xfId="0" applyBorder="1" applyAlignment="1" applyProtection="1">
      <alignment vertical="top"/>
      <protection/>
    </xf>
    <xf numFmtId="0" fontId="0" fillId="38" borderId="30" xfId="0" applyNumberFormat="1" applyFont="1" applyFill="1" applyBorder="1" applyAlignment="1" applyProtection="1">
      <alignment/>
      <protection/>
    </xf>
    <xf numFmtId="0" fontId="0" fillId="38" borderId="31" xfId="0" applyNumberFormat="1" applyFont="1" applyFill="1" applyBorder="1" applyAlignment="1" applyProtection="1">
      <alignment/>
      <protection/>
    </xf>
    <xf numFmtId="0" fontId="92" fillId="38" borderId="31" xfId="1187" applyNumberFormat="1" applyFont="1" applyFill="1" applyBorder="1" applyAlignment="1" applyProtection="1">
      <alignment horizontal="left" wrapText="1"/>
      <protection/>
    </xf>
    <xf numFmtId="0" fontId="0" fillId="38" borderId="32" xfId="0" applyNumberFormat="1" applyFont="1" applyFill="1" applyBorder="1" applyAlignment="1" applyProtection="1">
      <alignment/>
      <protection/>
    </xf>
    <xf numFmtId="49" fontId="0" fillId="0" borderId="33" xfId="0" applyBorder="1" applyAlignment="1" applyProtection="1">
      <alignment vertical="top"/>
      <protection/>
    </xf>
    <xf numFmtId="0" fontId="100" fillId="0" borderId="34" xfId="0" applyNumberFormat="1" applyFont="1" applyFill="1" applyBorder="1" applyAlignment="1" applyProtection="1">
      <alignment horizontal="center" vertical="center" wrapText="1"/>
      <protection/>
    </xf>
    <xf numFmtId="0" fontId="100" fillId="0" borderId="85" xfId="0" applyNumberFormat="1" applyFont="1" applyFill="1" applyBorder="1" applyAlignment="1" applyProtection="1">
      <alignment horizontal="center" vertical="center" wrapText="1"/>
      <protection/>
    </xf>
    <xf numFmtId="0" fontId="100" fillId="0" borderId="86" xfId="0" applyNumberFormat="1" applyFont="1" applyFill="1" applyBorder="1" applyAlignment="1" applyProtection="1">
      <alignment horizontal="center" vertical="center" wrapText="1"/>
      <protection/>
    </xf>
    <xf numFmtId="0" fontId="100" fillId="38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21" xfId="0" applyBorder="1" applyAlignment="1" applyProtection="1">
      <alignment vertical="top"/>
      <protection/>
    </xf>
    <xf numFmtId="0" fontId="100" fillId="38" borderId="67" xfId="1529" applyNumberFormat="1" applyFont="1" applyFill="1" applyBorder="1" applyAlignment="1" applyProtection="1">
      <alignment horizontal="center" vertical="center" wrapText="1"/>
      <protection/>
    </xf>
    <xf numFmtId="0" fontId="100" fillId="38" borderId="27" xfId="1529" applyNumberFormat="1" applyFont="1" applyFill="1" applyBorder="1" applyAlignment="1" applyProtection="1">
      <alignment horizontal="center" vertical="center" wrapText="1"/>
      <protection/>
    </xf>
    <xf numFmtId="49" fontId="0" fillId="0" borderId="37" xfId="0" applyBorder="1" applyAlignment="1" applyProtection="1">
      <alignment vertical="top"/>
      <protection/>
    </xf>
    <xf numFmtId="0" fontId="120" fillId="38" borderId="0" xfId="1529" applyNumberFormat="1" applyFont="1" applyFill="1" applyBorder="1" applyAlignment="1" applyProtection="1">
      <alignment horizontal="center" vertical="center" wrapText="1"/>
      <protection/>
    </xf>
    <xf numFmtId="49" fontId="0" fillId="38" borderId="15" xfId="1529" applyNumberFormat="1" applyFont="1" applyFill="1" applyBorder="1" applyAlignment="1" applyProtection="1">
      <alignment horizontal="center" vertical="center" wrapText="1"/>
      <protection/>
    </xf>
    <xf numFmtId="0" fontId="0" fillId="38" borderId="42" xfId="1529" applyNumberFormat="1" applyFont="1" applyFill="1" applyBorder="1" applyAlignment="1" applyProtection="1">
      <alignment vertical="center"/>
      <protection/>
    </xf>
    <xf numFmtId="0" fontId="0" fillId="0" borderId="71" xfId="0" applyNumberFormat="1" applyBorder="1" applyAlignment="1" applyProtection="1">
      <alignment/>
      <protection/>
    </xf>
    <xf numFmtId="0" fontId="0" fillId="0" borderId="72" xfId="0" applyNumberFormat="1" applyBorder="1" applyAlignment="1" applyProtection="1">
      <alignment/>
      <protection/>
    </xf>
    <xf numFmtId="0" fontId="0" fillId="38" borderId="15" xfId="1529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32" applyNumberFormat="1" applyFont="1" applyFill="1" applyBorder="1" applyAlignment="1" applyProtection="1">
      <alignment horizontal="center" vertical="center" wrapText="1"/>
      <protection locked="0"/>
    </xf>
    <xf numFmtId="14" fontId="0" fillId="3" borderId="15" xfId="1532" applyNumberFormat="1" applyFont="1" applyFill="1" applyBorder="1" applyAlignment="1" applyProtection="1">
      <alignment horizontal="center" vertical="center" wrapText="1"/>
      <protection/>
    </xf>
    <xf numFmtId="14" fontId="0" fillId="38" borderId="15" xfId="1532" applyNumberFormat="1" applyFont="1" applyFill="1" applyBorder="1" applyAlignment="1" applyProtection="1">
      <alignment horizontal="center" vertical="center" wrapText="1"/>
      <protection/>
    </xf>
    <xf numFmtId="49" fontId="0" fillId="4" borderId="48" xfId="1529" applyNumberFormat="1" applyFont="1" applyFill="1" applyBorder="1" applyAlignment="1" applyProtection="1">
      <alignment horizontal="center" vertical="center" wrapText="1"/>
      <protection locked="0"/>
    </xf>
    <xf numFmtId="49" fontId="0" fillId="36" borderId="15" xfId="1532" applyNumberFormat="1" applyFont="1" applyFill="1" applyBorder="1" applyAlignment="1" applyProtection="1">
      <alignment horizontal="center" vertical="center" wrapText="1"/>
      <protection locked="0"/>
    </xf>
    <xf numFmtId="14" fontId="0" fillId="38" borderId="48" xfId="1532" applyNumberFormat="1" applyFont="1" applyFill="1" applyBorder="1" applyAlignment="1" applyProtection="1">
      <alignment horizontal="center" vertical="center" wrapText="1"/>
      <protection/>
    </xf>
    <xf numFmtId="49" fontId="0" fillId="4" borderId="15" xfId="1529" applyNumberFormat="1" applyFont="1" applyFill="1" applyBorder="1" applyAlignment="1" applyProtection="1">
      <alignment horizontal="center" vertical="center" wrapText="1"/>
      <protection locked="0"/>
    </xf>
    <xf numFmtId="49" fontId="0" fillId="38" borderId="68" xfId="1529" applyNumberFormat="1" applyFont="1" applyFill="1" applyBorder="1" applyAlignment="1" applyProtection="1">
      <alignment horizontal="center" vertical="center" wrapText="1"/>
      <protection/>
    </xf>
    <xf numFmtId="0" fontId="0" fillId="38" borderId="87" xfId="1529" applyNumberFormat="1" applyFont="1" applyFill="1" applyBorder="1" applyAlignment="1" applyProtection="1">
      <alignment vertical="center"/>
      <protection/>
    </xf>
    <xf numFmtId="0" fontId="0" fillId="0" borderId="31" xfId="0" applyNumberFormat="1" applyBorder="1" applyAlignment="1" applyProtection="1">
      <alignment/>
      <protection/>
    </xf>
    <xf numFmtId="0" fontId="0" fillId="0" borderId="76" xfId="0" applyNumberFormat="1" applyBorder="1" applyAlignment="1" applyProtection="1">
      <alignment/>
      <protection/>
    </xf>
    <xf numFmtId="49" fontId="0" fillId="38" borderId="70" xfId="1529" applyNumberFormat="1" applyFont="1" applyFill="1" applyBorder="1" applyAlignment="1" applyProtection="1">
      <alignment horizontal="center" vertical="center" wrapText="1"/>
      <protection/>
    </xf>
    <xf numFmtId="0" fontId="0" fillId="38" borderId="88" xfId="1529" applyNumberFormat="1" applyFont="1" applyFill="1" applyBorder="1" applyAlignment="1" applyProtection="1">
      <alignment vertical="center"/>
      <protection/>
    </xf>
    <xf numFmtId="0" fontId="0" fillId="0" borderId="25" xfId="0" applyNumberFormat="1" applyBorder="1" applyAlignment="1" applyProtection="1">
      <alignment/>
      <protection/>
    </xf>
    <xf numFmtId="0" fontId="0" fillId="0" borderId="89" xfId="0" applyNumberFormat="1" applyBorder="1" applyAlignment="1" applyProtection="1">
      <alignment/>
      <protection/>
    </xf>
    <xf numFmtId="0" fontId="0" fillId="38" borderId="88" xfId="1532" applyFont="1" applyFill="1" applyBorder="1" applyAlignment="1" applyProtection="1">
      <alignment horizontal="center" vertical="center" wrapText="1"/>
      <protection/>
    </xf>
    <xf numFmtId="49" fontId="0" fillId="38" borderId="25" xfId="1529" applyNumberFormat="1" applyFont="1" applyFill="1" applyBorder="1" applyAlignment="1" applyProtection="1">
      <alignment vertical="center" wrapText="1"/>
      <protection/>
    </xf>
    <xf numFmtId="49" fontId="0" fillId="38" borderId="89" xfId="1529" applyNumberFormat="1" applyFont="1" applyFill="1" applyBorder="1" applyAlignment="1" applyProtection="1">
      <alignment vertical="center" wrapText="1"/>
      <protection/>
    </xf>
    <xf numFmtId="0" fontId="92" fillId="38" borderId="21" xfId="1187" applyNumberFormat="1" applyFont="1" applyFill="1" applyBorder="1" applyAlignment="1" applyProtection="1">
      <alignment horizontal="center" vertical="center" wrapText="1"/>
      <protection/>
    </xf>
    <xf numFmtId="49" fontId="0" fillId="3" borderId="15" xfId="1529" applyNumberFormat="1" applyFont="1" applyFill="1" applyBorder="1" applyAlignment="1" applyProtection="1">
      <alignment horizontal="center" vertical="center" wrapText="1"/>
      <protection/>
    </xf>
    <xf numFmtId="0" fontId="0" fillId="42" borderId="42" xfId="1529" applyNumberFormat="1" applyFont="1" applyFill="1" applyBorder="1" applyAlignment="1" applyProtection="1">
      <alignment horizontal="center" wrapText="1"/>
      <protection/>
    </xf>
    <xf numFmtId="0" fontId="92" fillId="42" borderId="71" xfId="1190" applyFont="1" applyFill="1" applyBorder="1" applyAlignment="1" applyProtection="1">
      <alignment horizontal="left" vertical="center" wrapText="1" indent="1"/>
      <protection/>
    </xf>
    <xf numFmtId="0" fontId="0" fillId="42" borderId="72" xfId="1529" applyNumberFormat="1" applyFont="1" applyFill="1" applyBorder="1" applyAlignment="1" applyProtection="1">
      <alignment wrapText="1"/>
      <protection/>
    </xf>
    <xf numFmtId="0" fontId="0" fillId="38" borderId="68" xfId="1529" applyNumberFormat="1" applyFont="1" applyFill="1" applyBorder="1" applyAlignment="1" applyProtection="1">
      <alignment horizontal="center" vertical="center" wrapText="1"/>
      <protection/>
    </xf>
    <xf numFmtId="0" fontId="14" fillId="0" borderId="71" xfId="0" applyNumberFormat="1" applyFont="1" applyBorder="1" applyAlignment="1" applyProtection="1">
      <alignment/>
      <protection/>
    </xf>
    <xf numFmtId="0" fontId="14" fillId="0" borderId="72" xfId="0" applyNumberFormat="1" applyFont="1" applyBorder="1" applyAlignment="1" applyProtection="1">
      <alignment/>
      <protection/>
    </xf>
    <xf numFmtId="49" fontId="0" fillId="4" borderId="15" xfId="1529" applyNumberFormat="1" applyFont="1" applyFill="1" applyBorder="1" applyAlignment="1" applyProtection="1">
      <alignment horizontal="center" vertical="center" wrapText="1"/>
      <protection locked="0"/>
    </xf>
    <xf numFmtId="49" fontId="0" fillId="4" borderId="48" xfId="1529" applyNumberFormat="1" applyFont="1" applyFill="1" applyBorder="1" applyAlignment="1" applyProtection="1">
      <alignment horizontal="center" vertical="center" wrapText="1"/>
      <protection locked="0"/>
    </xf>
    <xf numFmtId="49" fontId="0" fillId="38" borderId="67" xfId="1529" applyNumberFormat="1" applyFont="1" applyFill="1" applyBorder="1" applyAlignment="1" applyProtection="1">
      <alignment horizontal="center" vertical="center" wrapText="1"/>
      <protection/>
    </xf>
    <xf numFmtId="0" fontId="0" fillId="38" borderId="67" xfId="1529" applyNumberFormat="1" applyFont="1" applyFill="1" applyBorder="1" applyAlignment="1" applyProtection="1">
      <alignment horizontal="left" vertical="center" wrapText="1" indent="1"/>
      <protection/>
    </xf>
    <xf numFmtId="49" fontId="0" fillId="4" borderId="67" xfId="1529" applyNumberFormat="1" applyFont="1" applyFill="1" applyBorder="1" applyAlignment="1" applyProtection="1">
      <alignment horizontal="center" vertical="center" wrapText="1"/>
      <protection locked="0"/>
    </xf>
    <xf numFmtId="49" fontId="0" fillId="4" borderId="27" xfId="1529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1529" applyNumberFormat="1" applyFont="1" applyFill="1" applyBorder="1" applyAlignment="1" applyProtection="1">
      <alignment/>
      <protection/>
    </xf>
    <xf numFmtId="0" fontId="0" fillId="0" borderId="0" xfId="1529" applyNumberFormat="1" applyFont="1" applyBorder="1" applyAlignment="1" applyProtection="1">
      <alignment horizontal="right" vertical="top" wrapText="1"/>
      <protection/>
    </xf>
    <xf numFmtId="0" fontId="0" fillId="0" borderId="0" xfId="1529" applyNumberFormat="1" applyFont="1" applyBorder="1" applyAlignment="1" applyProtection="1">
      <alignment vertical="top"/>
      <protection/>
    </xf>
    <xf numFmtId="0" fontId="0" fillId="0" borderId="0" xfId="1529" applyNumberFormat="1" applyFont="1" applyBorder="1" applyAlignment="1" applyProtection="1">
      <alignment vertical="top" wrapText="1"/>
      <protection/>
    </xf>
    <xf numFmtId="49" fontId="0" fillId="0" borderId="60" xfId="0" applyBorder="1" applyAlignment="1" applyProtection="1">
      <alignment vertical="top"/>
      <protection/>
    </xf>
    <xf numFmtId="49" fontId="0" fillId="0" borderId="61" xfId="0" applyBorder="1" applyAlignment="1" applyProtection="1">
      <alignment vertical="top"/>
      <protection/>
    </xf>
    <xf numFmtId="49" fontId="0" fillId="0" borderId="62" xfId="0" applyBorder="1" applyAlignment="1" applyProtection="1">
      <alignment vertical="top"/>
      <protection/>
    </xf>
  </cellXfs>
  <cellStyles count="1780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 Мой_UPDATE.WARM.CALC.2012.3.23.TO.1.2.26" xfId="43"/>
    <cellStyle name="_Model_RAB Мой_WARM.CALC.2012.3.23(v1.0)" xfId="44"/>
    <cellStyle name="_Model_RAB Мой_WARM.CALC.2012.3.23(v1.1)" xfId="45"/>
    <cellStyle name="_Model_RAB_MRSK_svod" xfId="46"/>
    <cellStyle name="_Model_RAB_MRSK_svod 2" xfId="47"/>
    <cellStyle name="_Model_RAB_MRSK_svod 2_OREP.KU.2011.MONTHLY.02(v0.1)" xfId="48"/>
    <cellStyle name="_Model_RAB_MRSK_svod 2_OREP.KU.2011.MONTHLY.02(v0.4)" xfId="49"/>
    <cellStyle name="_Model_RAB_MRSK_svod_46EE.2011(v1.0)" xfId="50"/>
    <cellStyle name="_Model_RAB_MRSK_svod_ARMRAZR" xfId="51"/>
    <cellStyle name="_Model_RAB_MRSK_svod_BALANCE.WARM.2011YEAR.NEW.UPDATE.SCHEME" xfId="52"/>
    <cellStyle name="_Model_RAB_MRSK_svod_EE.2REK.P2011.4.78(v0.3)" xfId="53"/>
    <cellStyle name="_Model_RAB_MRSK_svod_INVEST.EE.PLAN.4.78(v0.1)" xfId="54"/>
    <cellStyle name="_Model_RAB_MRSK_svod_INVEST.EE.PLAN.4.78(v0.3)" xfId="55"/>
    <cellStyle name="_Model_RAB_MRSK_svod_INVEST.PLAN.4.78(v0.1)" xfId="56"/>
    <cellStyle name="_Model_RAB_MRSK_svod_INVEST.WARM.PLAN.4.78(v0.1)" xfId="57"/>
    <cellStyle name="_Model_RAB_MRSK_svod_INVEST_WARM_PLAN" xfId="58"/>
    <cellStyle name="_Model_RAB_MRSK_svod_NADB.JNVLS.APTEKA.2011(v1.3.3)" xfId="59"/>
    <cellStyle name="_Model_RAB_MRSK_svod_NADB.JNVLS.APTEKA.2011(v1.3.4)" xfId="60"/>
    <cellStyle name="_Model_RAB_MRSK_svod_PREDEL.JKH.UTV.2011(v1.0.1)" xfId="61"/>
    <cellStyle name="_Model_RAB_MRSK_svod_TEST.TEMPLATE" xfId="62"/>
    <cellStyle name="_Model_RAB_MRSK_svod_UPDATE.46EE.2011.TO.1.1" xfId="63"/>
    <cellStyle name="_Model_RAB_MRSK_svod_UPDATE.BALANCE.WARM.2011YEAR.TO.1.1" xfId="64"/>
    <cellStyle name="_Model_RAB_MRSK_svod_UPDATE.WARM.CALC.2012.3.23.TO.1.2.26" xfId="65"/>
    <cellStyle name="_Model_RAB_MRSK_svod_WARM.CALC.2012.3.23(v1.0)" xfId="66"/>
    <cellStyle name="_Model_RAB_MRSK_svod_WARM.CALC.2012.3.23(v1.1)" xfId="67"/>
    <cellStyle name="_Plug" xfId="68"/>
    <cellStyle name="_Бюджет2006_ПОКАЗАТЕЛИ СВОДНЫЕ" xfId="69"/>
    <cellStyle name="_ВО ОП ТЭС-ОТ- 2007" xfId="70"/>
    <cellStyle name="_ВФ ОАО ТЭС-ОТ- 2009" xfId="71"/>
    <cellStyle name="_выручка по присоединениям2" xfId="72"/>
    <cellStyle name="_Договор аренды ЯЭ с разбивкой" xfId="73"/>
    <cellStyle name="_Защита ФЗП" xfId="74"/>
    <cellStyle name="_Исходные данные для модели" xfId="75"/>
    <cellStyle name="_Консолидация-2008-проект-new" xfId="76"/>
    <cellStyle name="_МОДЕЛЬ_1 (2)" xfId="77"/>
    <cellStyle name="_МОДЕЛЬ_1 (2) 2" xfId="78"/>
    <cellStyle name="_МОДЕЛЬ_1 (2) 2_OREP.KU.2011.MONTHLY.02(v0.1)" xfId="79"/>
    <cellStyle name="_МОДЕЛЬ_1 (2) 2_OREP.KU.2011.MONTHLY.02(v0.4)" xfId="80"/>
    <cellStyle name="_МОДЕЛЬ_1 (2)_46EE.2011(v1.0)" xfId="81"/>
    <cellStyle name="_МОДЕЛЬ_1 (2)_ARMRAZR" xfId="82"/>
    <cellStyle name="_МОДЕЛЬ_1 (2)_BALANCE.WARM.2011YEAR.NEW.UPDATE.SCHEME" xfId="83"/>
    <cellStyle name="_МОДЕЛЬ_1 (2)_EE.2REK.P2011.4.78(v0.3)" xfId="84"/>
    <cellStyle name="_МОДЕЛЬ_1 (2)_INVEST.EE.PLAN.4.78(v0.1)" xfId="85"/>
    <cellStyle name="_МОДЕЛЬ_1 (2)_INVEST.EE.PLAN.4.78(v0.3)" xfId="86"/>
    <cellStyle name="_МОДЕЛЬ_1 (2)_INVEST.PLAN.4.78(v0.1)" xfId="87"/>
    <cellStyle name="_МОДЕЛЬ_1 (2)_INVEST.WARM.PLAN.4.78(v0.1)" xfId="88"/>
    <cellStyle name="_МОДЕЛЬ_1 (2)_INVEST_WARM_PLAN" xfId="89"/>
    <cellStyle name="_МОДЕЛЬ_1 (2)_NADB.JNVLS.APTEKA.2011(v1.3.3)" xfId="90"/>
    <cellStyle name="_МОДЕЛЬ_1 (2)_NADB.JNVLS.APTEKA.2011(v1.3.4)" xfId="91"/>
    <cellStyle name="_МОДЕЛЬ_1 (2)_PREDEL.JKH.UTV.2011(v1.0.1)" xfId="92"/>
    <cellStyle name="_МОДЕЛЬ_1 (2)_TEST.TEMPLATE" xfId="93"/>
    <cellStyle name="_МОДЕЛЬ_1 (2)_UPDATE.46EE.2011.TO.1.1" xfId="94"/>
    <cellStyle name="_МОДЕЛЬ_1 (2)_UPDATE.BALANCE.WARM.2011YEAR.TO.1.1" xfId="95"/>
    <cellStyle name="_МОДЕЛЬ_1 (2)_UPDATE.WARM.CALC.2012.3.23.TO.1.2.26" xfId="96"/>
    <cellStyle name="_МОДЕЛЬ_1 (2)_WARM.CALC.2012.3.23(v1.0)" xfId="97"/>
    <cellStyle name="_МОДЕЛЬ_1 (2)_WARM.CALC.2012.3.23(v1.1)" xfId="98"/>
    <cellStyle name="_НВВ 2009 постатейно свод по филиалам_09_02_09" xfId="99"/>
    <cellStyle name="_НВВ 2009 постатейно свод по филиалам_для Валентина" xfId="100"/>
    <cellStyle name="_Омск" xfId="101"/>
    <cellStyle name="_ОТ ИД 2009" xfId="102"/>
    <cellStyle name="_пр 5 тариф RAB" xfId="103"/>
    <cellStyle name="_пр 5 тариф RAB 2" xfId="104"/>
    <cellStyle name="_пр 5 тариф RAB 2_OREP.KU.2011.MONTHLY.02(v0.1)" xfId="105"/>
    <cellStyle name="_пр 5 тариф RAB 2_OREP.KU.2011.MONTHLY.02(v0.4)" xfId="106"/>
    <cellStyle name="_пр 5 тариф RAB_46EE.2011(v1.0)" xfId="107"/>
    <cellStyle name="_пр 5 тариф RAB_ARMRAZR" xfId="108"/>
    <cellStyle name="_пр 5 тариф RAB_BALANCE.WARM.2011YEAR.NEW.UPDATE.SCHEME" xfId="109"/>
    <cellStyle name="_пр 5 тариф RAB_EE.2REK.P2011.4.78(v0.3)" xfId="110"/>
    <cellStyle name="_пр 5 тариф RAB_INVEST.EE.PLAN.4.78(v0.1)" xfId="111"/>
    <cellStyle name="_пр 5 тариф RAB_INVEST.EE.PLAN.4.78(v0.3)" xfId="112"/>
    <cellStyle name="_пр 5 тариф RAB_INVEST.PLAN.4.78(v0.1)" xfId="113"/>
    <cellStyle name="_пр 5 тариф RAB_INVEST.WARM.PLAN.4.78(v0.1)" xfId="114"/>
    <cellStyle name="_пр 5 тариф RAB_INVEST_WARM_PLAN" xfId="115"/>
    <cellStyle name="_пр 5 тариф RAB_NADB.JNVLS.APTEKA.2011(v1.3.3)" xfId="116"/>
    <cellStyle name="_пр 5 тариф RAB_NADB.JNVLS.APTEKA.2011(v1.3.4)" xfId="117"/>
    <cellStyle name="_пр 5 тариф RAB_PREDEL.JKH.UTV.2011(v1.0.1)" xfId="118"/>
    <cellStyle name="_пр 5 тариф RAB_TEST.TEMPLATE" xfId="119"/>
    <cellStyle name="_пр 5 тариф RAB_UPDATE.46EE.2011.TO.1.1" xfId="120"/>
    <cellStyle name="_пр 5 тариф RAB_UPDATE.BALANCE.WARM.2011YEAR.TO.1.1" xfId="121"/>
    <cellStyle name="_пр 5 тариф RAB_UPDATE.WARM.CALC.2012.3.23.TO.1.2.26" xfId="122"/>
    <cellStyle name="_пр 5 тариф RAB_WARM.CALC.2012.3.23(v1.0)" xfId="123"/>
    <cellStyle name="_пр 5 тариф RAB_WARM.CALC.2012.3.23(v1.1)" xfId="124"/>
    <cellStyle name="_Предожение _ДБП_2009 г ( согласованные БП)  (2)" xfId="125"/>
    <cellStyle name="_Приложение 2 0806 факт" xfId="126"/>
    <cellStyle name="_Приложение МТС-3-КС" xfId="127"/>
    <cellStyle name="_Приложение-МТС--2-1" xfId="128"/>
    <cellStyle name="_Расчет RAB_22072008" xfId="129"/>
    <cellStyle name="_Расчет RAB_22072008 2" xfId="130"/>
    <cellStyle name="_Расчет RAB_22072008 2_OREP.KU.2011.MONTHLY.02(v0.1)" xfId="131"/>
    <cellStyle name="_Расчет RAB_22072008 2_OREP.KU.2011.MONTHLY.02(v0.4)" xfId="132"/>
    <cellStyle name="_Расчет RAB_22072008_46EE.2011(v1.0)" xfId="133"/>
    <cellStyle name="_Расчет RAB_22072008_ARMRAZR" xfId="134"/>
    <cellStyle name="_Расчет RAB_22072008_BALANCE.WARM.2011YEAR.NEW.UPDATE.SCHEME" xfId="135"/>
    <cellStyle name="_Расчет RAB_22072008_EE.2REK.P2011.4.78(v0.3)" xfId="136"/>
    <cellStyle name="_Расчет RAB_22072008_INVEST.EE.PLAN.4.78(v0.1)" xfId="137"/>
    <cellStyle name="_Расчет RAB_22072008_INVEST.EE.PLAN.4.78(v0.3)" xfId="138"/>
    <cellStyle name="_Расчет RAB_22072008_INVEST.PLAN.4.78(v0.1)" xfId="139"/>
    <cellStyle name="_Расчет RAB_22072008_INVEST.WARM.PLAN.4.78(v0.1)" xfId="140"/>
    <cellStyle name="_Расчет RAB_22072008_INVEST_WARM_PLAN" xfId="141"/>
    <cellStyle name="_Расчет RAB_22072008_NADB.JNVLS.APTEKA.2011(v1.3.3)" xfId="142"/>
    <cellStyle name="_Расчет RAB_22072008_NADB.JNVLS.APTEKA.2011(v1.3.4)" xfId="143"/>
    <cellStyle name="_Расчет RAB_22072008_PREDEL.JKH.UTV.2011(v1.0.1)" xfId="144"/>
    <cellStyle name="_Расчет RAB_22072008_TEST.TEMPLATE" xfId="145"/>
    <cellStyle name="_Расчет RAB_22072008_UPDATE.46EE.2011.TO.1.1" xfId="146"/>
    <cellStyle name="_Расчет RAB_22072008_UPDATE.BALANCE.WARM.2011YEAR.TO.1.1" xfId="147"/>
    <cellStyle name="_Расчет RAB_22072008_UPDATE.WARM.CALC.2012.3.23.TO.1.2.26" xfId="148"/>
    <cellStyle name="_Расчет RAB_22072008_WARM.CALC.2012.3.23(v1.0)" xfId="149"/>
    <cellStyle name="_Расчет RAB_22072008_WARM.CALC.2012.3.23(v1.1)" xfId="150"/>
    <cellStyle name="_Расчет RAB_Лен и МОЭСК_с 2010 года_14.04.2009_со сглаж_version 3.0_без ФСК" xfId="151"/>
    <cellStyle name="_Расчет RAB_Лен и МОЭСК_с 2010 года_14.04.2009_со сглаж_version 3.0_без ФСК 2" xfId="152"/>
    <cellStyle name="_Расчет RAB_Лен и МОЭСК_с 2010 года_14.04.2009_со сглаж_version 3.0_без ФСК 2_OREP.KU.2011.MONTHLY.02(v0.1)" xfId="153"/>
    <cellStyle name="_Расчет RAB_Лен и МОЭСК_с 2010 года_14.04.2009_со сглаж_version 3.0_без ФСК 2_OREP.KU.2011.MONTHLY.02(v0.4)" xfId="154"/>
    <cellStyle name="_Расчет RAB_Лен и МОЭСК_с 2010 года_14.04.2009_со сглаж_version 3.0_без ФСК_46EE.2011(v1.0)" xfId="155"/>
    <cellStyle name="_Расчет RAB_Лен и МОЭСК_с 2010 года_14.04.2009_со сглаж_version 3.0_без ФСК_ARMRAZR" xfId="156"/>
    <cellStyle name="_Расчет RAB_Лен и МОЭСК_с 2010 года_14.04.2009_со сглаж_version 3.0_без ФСК_BALANCE.WARM.2011YEAR.NEW.UPDATE.SCHEME" xfId="157"/>
    <cellStyle name="_Расчет RAB_Лен и МОЭСК_с 2010 года_14.04.2009_со сглаж_version 3.0_без ФСК_EE.2REK.P2011.4.78(v0.3)" xfId="158"/>
    <cellStyle name="_Расчет RAB_Лен и МОЭСК_с 2010 года_14.04.2009_со сглаж_version 3.0_без ФСК_INVEST.EE.PLAN.4.78(v0.1)" xfId="159"/>
    <cellStyle name="_Расчет RAB_Лен и МОЭСК_с 2010 года_14.04.2009_со сглаж_version 3.0_без ФСК_INVEST.EE.PLAN.4.78(v0.3)" xfId="160"/>
    <cellStyle name="_Расчет RAB_Лен и МОЭСК_с 2010 года_14.04.2009_со сглаж_version 3.0_без ФСК_INVEST.PLAN.4.78(v0.1)" xfId="161"/>
    <cellStyle name="_Расчет RAB_Лен и МОЭСК_с 2010 года_14.04.2009_со сглаж_version 3.0_без ФСК_INVEST.WARM.PLAN.4.78(v0.1)" xfId="162"/>
    <cellStyle name="_Расчет RAB_Лен и МОЭСК_с 2010 года_14.04.2009_со сглаж_version 3.0_без ФСК_INVEST_WARM_PLAN" xfId="163"/>
    <cellStyle name="_Расчет RAB_Лен и МОЭСК_с 2010 года_14.04.2009_со сглаж_version 3.0_без ФСК_NADB.JNVLS.APTEKA.2011(v1.3.3)" xfId="164"/>
    <cellStyle name="_Расчет RAB_Лен и МОЭСК_с 2010 года_14.04.2009_со сглаж_version 3.0_без ФСК_NADB.JNVLS.APTEKA.2011(v1.3.4)" xfId="165"/>
    <cellStyle name="_Расчет RAB_Лен и МОЭСК_с 2010 года_14.04.2009_со сглаж_version 3.0_без ФСК_PREDEL.JKH.UTV.2011(v1.0.1)" xfId="166"/>
    <cellStyle name="_Расчет RAB_Лен и МОЭСК_с 2010 года_14.04.2009_со сглаж_version 3.0_без ФСК_TEST.TEMPLATE" xfId="167"/>
    <cellStyle name="_Расчет RAB_Лен и МОЭСК_с 2010 года_14.04.2009_со сглаж_version 3.0_без ФСК_UPDATE.46EE.2011.TO.1.1" xfId="168"/>
    <cellStyle name="_Расчет RAB_Лен и МОЭСК_с 2010 года_14.04.2009_со сглаж_version 3.0_без ФСК_UPDATE.BALANCE.WARM.2011YEAR.TO.1.1" xfId="169"/>
    <cellStyle name="_Расчет RAB_Лен и МОЭСК_с 2010 года_14.04.2009_со сглаж_version 3.0_без ФСК_UPDATE.WARM.CALC.2012.3.23.TO.1.2.26" xfId="170"/>
    <cellStyle name="_Расчет RAB_Лен и МОЭСК_с 2010 года_14.04.2009_со сглаж_version 3.0_без ФСК_WARM.CALC.2012.3.23(v1.0)" xfId="171"/>
    <cellStyle name="_Расчет RAB_Лен и МОЭСК_с 2010 года_14.04.2009_со сглаж_version 3.0_без ФСК_WARM.CALC.2012.3.23(v1.1)" xfId="172"/>
    <cellStyle name="_Свод по ИПР (2)" xfId="173"/>
    <cellStyle name="_Справочник затрат_ЛХ_20.10.05" xfId="174"/>
    <cellStyle name="_таблицы для расчетов28-04-08_2006-2009_прибыль корр_по ИА" xfId="175"/>
    <cellStyle name="_таблицы для расчетов28-04-08_2006-2009с ИА" xfId="176"/>
    <cellStyle name="_Форма 6  РТК.xls(отчет по Адр пр. ЛО)" xfId="177"/>
    <cellStyle name="_Формат разбивки по МРСК_РСК" xfId="178"/>
    <cellStyle name="_Формат_для Согласования" xfId="179"/>
    <cellStyle name="_ХХХ Прил 2 Формы бюджетных документов 2007" xfId="180"/>
    <cellStyle name="_экон.форм-т ВО 1 с разбивкой" xfId="181"/>
    <cellStyle name="’К‰Э [0.00]" xfId="182"/>
    <cellStyle name="”€ќђќ‘ћ‚›‰" xfId="183"/>
    <cellStyle name="”€љ‘€ђћ‚ђќќ›‰" xfId="184"/>
    <cellStyle name="”ќђќ‘ћ‚›‰" xfId="185"/>
    <cellStyle name="”љ‘ђћ‚ђќќ›‰" xfId="186"/>
    <cellStyle name="„…ќ…†ќ›‰" xfId="187"/>
    <cellStyle name="€’ћѓћ‚›‰" xfId="188"/>
    <cellStyle name="‡ђѓћ‹ћ‚ћљ1" xfId="189"/>
    <cellStyle name="‡ђѓћ‹ћ‚ћљ2" xfId="190"/>
    <cellStyle name="’ћѓћ‚›‰" xfId="191"/>
    <cellStyle name="1Normal" xfId="192"/>
    <cellStyle name="20% - Accent1" xfId="193"/>
    <cellStyle name="20% - Accent1 2" xfId="194"/>
    <cellStyle name="20% - Accent1 3" xfId="195"/>
    <cellStyle name="20% - Accent1_46EE.2011(v1.0)" xfId="196"/>
    <cellStyle name="20% - Accent2" xfId="197"/>
    <cellStyle name="20% - Accent2 2" xfId="198"/>
    <cellStyle name="20% - Accent2 3" xfId="199"/>
    <cellStyle name="20% - Accent2_46EE.2011(v1.0)" xfId="200"/>
    <cellStyle name="20% - Accent3" xfId="201"/>
    <cellStyle name="20% - Accent3 2" xfId="202"/>
    <cellStyle name="20% - Accent3 3" xfId="203"/>
    <cellStyle name="20% - Accent3_46EE.2011(v1.0)" xfId="204"/>
    <cellStyle name="20% - Accent4" xfId="205"/>
    <cellStyle name="20% - Accent4 2" xfId="206"/>
    <cellStyle name="20% - Accent4 3" xfId="207"/>
    <cellStyle name="20% - Accent4_46EE.2011(v1.0)" xfId="208"/>
    <cellStyle name="20% - Accent5" xfId="209"/>
    <cellStyle name="20% - Accent5 2" xfId="210"/>
    <cellStyle name="20% - Accent5 3" xfId="211"/>
    <cellStyle name="20% - Accent5_46EE.2011(v1.0)" xfId="212"/>
    <cellStyle name="20% - Accent6" xfId="213"/>
    <cellStyle name="20% - Accent6 2" xfId="214"/>
    <cellStyle name="20% - Accent6 3" xfId="215"/>
    <cellStyle name="20% - Accent6_46EE.2011(v1.0)" xfId="216"/>
    <cellStyle name="20% - Акцент1" xfId="217"/>
    <cellStyle name="20% - Акцент1 10" xfId="218"/>
    <cellStyle name="20% - Акцент1 2" xfId="219"/>
    <cellStyle name="20% - Акцент1 2 2" xfId="220"/>
    <cellStyle name="20% - Акцент1 2 3" xfId="221"/>
    <cellStyle name="20% - Акцент1 2_46EE.2011(v1.0)" xfId="222"/>
    <cellStyle name="20% - Акцент1 3" xfId="223"/>
    <cellStyle name="20% - Акцент1 3 2" xfId="224"/>
    <cellStyle name="20% - Акцент1 3 3" xfId="225"/>
    <cellStyle name="20% - Акцент1 3_46EE.2011(v1.0)" xfId="226"/>
    <cellStyle name="20% - Акцент1 4" xfId="227"/>
    <cellStyle name="20% - Акцент1 4 2" xfId="228"/>
    <cellStyle name="20% - Акцент1 4 3" xfId="229"/>
    <cellStyle name="20% - Акцент1 4_46EE.2011(v1.0)" xfId="230"/>
    <cellStyle name="20% - Акцент1 5" xfId="231"/>
    <cellStyle name="20% - Акцент1 5 2" xfId="232"/>
    <cellStyle name="20% - Акцент1 5 3" xfId="233"/>
    <cellStyle name="20% - Акцент1 5_46EE.2011(v1.0)" xfId="234"/>
    <cellStyle name="20% - Акцент1 6" xfId="235"/>
    <cellStyle name="20% - Акцент1 6 2" xfId="236"/>
    <cellStyle name="20% - Акцент1 6 3" xfId="237"/>
    <cellStyle name="20% - Акцент1 6_46EE.2011(v1.0)" xfId="238"/>
    <cellStyle name="20% - Акцент1 7" xfId="239"/>
    <cellStyle name="20% - Акцент1 7 2" xfId="240"/>
    <cellStyle name="20% - Акцент1 7 3" xfId="241"/>
    <cellStyle name="20% - Акцент1 7_46EE.2011(v1.0)" xfId="242"/>
    <cellStyle name="20% - Акцент1 8" xfId="243"/>
    <cellStyle name="20% - Акцент1 8 2" xfId="244"/>
    <cellStyle name="20% - Акцент1 8 3" xfId="245"/>
    <cellStyle name="20% - Акцент1 8_46EE.2011(v1.0)" xfId="246"/>
    <cellStyle name="20% - Акцент1 9" xfId="247"/>
    <cellStyle name="20% - Акцент1 9 2" xfId="248"/>
    <cellStyle name="20% - Акцент1 9 3" xfId="249"/>
    <cellStyle name="20% - Акцент1 9_46EE.2011(v1.0)" xfId="250"/>
    <cellStyle name="20% - Акцент2" xfId="251"/>
    <cellStyle name="20% - Акцент2 10" xfId="252"/>
    <cellStyle name="20% - Акцент2 2" xfId="253"/>
    <cellStyle name="20% - Акцент2 2 2" xfId="254"/>
    <cellStyle name="20% - Акцент2 2 3" xfId="255"/>
    <cellStyle name="20% - Акцент2 2_46EE.2011(v1.0)" xfId="256"/>
    <cellStyle name="20% - Акцент2 3" xfId="257"/>
    <cellStyle name="20% - Акцент2 3 2" xfId="258"/>
    <cellStyle name="20% - Акцент2 3 3" xfId="259"/>
    <cellStyle name="20% - Акцент2 3_46EE.2011(v1.0)" xfId="260"/>
    <cellStyle name="20% - Акцент2 4" xfId="261"/>
    <cellStyle name="20% - Акцент2 4 2" xfId="262"/>
    <cellStyle name="20% - Акцент2 4 3" xfId="263"/>
    <cellStyle name="20% - Акцент2 4_46EE.2011(v1.0)" xfId="264"/>
    <cellStyle name="20% - Акцент2 5" xfId="265"/>
    <cellStyle name="20% - Акцент2 5 2" xfId="266"/>
    <cellStyle name="20% - Акцент2 5 3" xfId="267"/>
    <cellStyle name="20% - Акцент2 5_46EE.2011(v1.0)" xfId="268"/>
    <cellStyle name="20% - Акцент2 6" xfId="269"/>
    <cellStyle name="20% - Акцент2 6 2" xfId="270"/>
    <cellStyle name="20% - Акцент2 6 3" xfId="271"/>
    <cellStyle name="20% - Акцент2 6_46EE.2011(v1.0)" xfId="272"/>
    <cellStyle name="20% - Акцент2 7" xfId="273"/>
    <cellStyle name="20% - Акцент2 7 2" xfId="274"/>
    <cellStyle name="20% - Акцент2 7 3" xfId="275"/>
    <cellStyle name="20% - Акцент2 7_46EE.2011(v1.0)" xfId="276"/>
    <cellStyle name="20% - Акцент2 8" xfId="277"/>
    <cellStyle name="20% - Акцент2 8 2" xfId="278"/>
    <cellStyle name="20% - Акцент2 8 3" xfId="279"/>
    <cellStyle name="20% - Акцент2 8_46EE.2011(v1.0)" xfId="280"/>
    <cellStyle name="20% - Акцент2 9" xfId="281"/>
    <cellStyle name="20% - Акцент2 9 2" xfId="282"/>
    <cellStyle name="20% - Акцент2 9 3" xfId="283"/>
    <cellStyle name="20% - Акцент2 9_46EE.2011(v1.0)" xfId="284"/>
    <cellStyle name="20% - Акцент3" xfId="285"/>
    <cellStyle name="20% - Акцент3 10" xfId="286"/>
    <cellStyle name="20% - Акцент3 2" xfId="287"/>
    <cellStyle name="20% - Акцент3 2 2" xfId="288"/>
    <cellStyle name="20% - Акцент3 2 3" xfId="289"/>
    <cellStyle name="20% - Акцент3 2_46EE.2011(v1.0)" xfId="290"/>
    <cellStyle name="20% - Акцент3 3" xfId="291"/>
    <cellStyle name="20% - Акцент3 3 2" xfId="292"/>
    <cellStyle name="20% - Акцент3 3 3" xfId="293"/>
    <cellStyle name="20% - Акцент3 3_46EE.2011(v1.0)" xfId="294"/>
    <cellStyle name="20% - Акцент3 4" xfId="295"/>
    <cellStyle name="20% - Акцент3 4 2" xfId="296"/>
    <cellStyle name="20% - Акцент3 4 3" xfId="297"/>
    <cellStyle name="20% - Акцент3 4_46EE.2011(v1.0)" xfId="298"/>
    <cellStyle name="20% - Акцент3 5" xfId="299"/>
    <cellStyle name="20% - Акцент3 5 2" xfId="300"/>
    <cellStyle name="20% - Акцент3 5 3" xfId="301"/>
    <cellStyle name="20% - Акцент3 5_46EE.2011(v1.0)" xfId="302"/>
    <cellStyle name="20% - Акцент3 6" xfId="303"/>
    <cellStyle name="20% - Акцент3 6 2" xfId="304"/>
    <cellStyle name="20% - Акцент3 6 3" xfId="305"/>
    <cellStyle name="20% - Акцент3 6_46EE.2011(v1.0)" xfId="306"/>
    <cellStyle name="20% - Акцент3 7" xfId="307"/>
    <cellStyle name="20% - Акцент3 7 2" xfId="308"/>
    <cellStyle name="20% - Акцент3 7 3" xfId="309"/>
    <cellStyle name="20% - Акцент3 7_46EE.2011(v1.0)" xfId="310"/>
    <cellStyle name="20% - Акцент3 8" xfId="311"/>
    <cellStyle name="20% - Акцент3 8 2" xfId="312"/>
    <cellStyle name="20% - Акцент3 8 3" xfId="313"/>
    <cellStyle name="20% - Акцент3 8_46EE.2011(v1.0)" xfId="314"/>
    <cellStyle name="20% - Акцент3 9" xfId="315"/>
    <cellStyle name="20% - Акцент3 9 2" xfId="316"/>
    <cellStyle name="20% - Акцент3 9 3" xfId="317"/>
    <cellStyle name="20% - Акцент3 9_46EE.2011(v1.0)" xfId="318"/>
    <cellStyle name="20% - Акцент4" xfId="319"/>
    <cellStyle name="20% - Акцент4 10" xfId="320"/>
    <cellStyle name="20% - Акцент4 2" xfId="321"/>
    <cellStyle name="20% - Акцент4 2 2" xfId="322"/>
    <cellStyle name="20% - Акцент4 2 3" xfId="323"/>
    <cellStyle name="20% - Акцент4 2_46EE.2011(v1.0)" xfId="324"/>
    <cellStyle name="20% - Акцент4 3" xfId="325"/>
    <cellStyle name="20% - Акцент4 3 2" xfId="326"/>
    <cellStyle name="20% - Акцент4 3 3" xfId="327"/>
    <cellStyle name="20% - Акцент4 3_46EE.2011(v1.0)" xfId="328"/>
    <cellStyle name="20% - Акцент4 4" xfId="329"/>
    <cellStyle name="20% - Акцент4 4 2" xfId="330"/>
    <cellStyle name="20% - Акцент4 4 3" xfId="331"/>
    <cellStyle name="20% - Акцент4 4_46EE.2011(v1.0)" xfId="332"/>
    <cellStyle name="20% - Акцент4 5" xfId="333"/>
    <cellStyle name="20% - Акцент4 5 2" xfId="334"/>
    <cellStyle name="20% - Акцент4 5 3" xfId="335"/>
    <cellStyle name="20% - Акцент4 5_46EE.2011(v1.0)" xfId="336"/>
    <cellStyle name="20% - Акцент4 6" xfId="337"/>
    <cellStyle name="20% - Акцент4 6 2" xfId="338"/>
    <cellStyle name="20% - Акцент4 6 3" xfId="339"/>
    <cellStyle name="20% - Акцент4 6_46EE.2011(v1.0)" xfId="340"/>
    <cellStyle name="20% - Акцент4 7" xfId="341"/>
    <cellStyle name="20% - Акцент4 7 2" xfId="342"/>
    <cellStyle name="20% - Акцент4 7 3" xfId="343"/>
    <cellStyle name="20% - Акцент4 7_46EE.2011(v1.0)" xfId="344"/>
    <cellStyle name="20% - Акцент4 8" xfId="345"/>
    <cellStyle name="20% - Акцент4 8 2" xfId="346"/>
    <cellStyle name="20% - Акцент4 8 3" xfId="347"/>
    <cellStyle name="20% - Акцент4 8_46EE.2011(v1.0)" xfId="348"/>
    <cellStyle name="20% - Акцент4 9" xfId="349"/>
    <cellStyle name="20% - Акцент4 9 2" xfId="350"/>
    <cellStyle name="20% - Акцент4 9 3" xfId="351"/>
    <cellStyle name="20% - Акцент4 9_46EE.2011(v1.0)" xfId="352"/>
    <cellStyle name="20% - Акцент5" xfId="353"/>
    <cellStyle name="20% - Акцент5 10" xfId="354"/>
    <cellStyle name="20% - Акцент5 2" xfId="355"/>
    <cellStyle name="20% - Акцент5 2 2" xfId="356"/>
    <cellStyle name="20% - Акцент5 2 3" xfId="357"/>
    <cellStyle name="20% - Акцент5 2_46EE.2011(v1.0)" xfId="358"/>
    <cellStyle name="20% - Акцент5 3" xfId="359"/>
    <cellStyle name="20% - Акцент5 3 2" xfId="360"/>
    <cellStyle name="20% - Акцент5 3 3" xfId="361"/>
    <cellStyle name="20% - Акцент5 3_46EE.2011(v1.0)" xfId="362"/>
    <cellStyle name="20% - Акцент5 4" xfId="363"/>
    <cellStyle name="20% - Акцент5 4 2" xfId="364"/>
    <cellStyle name="20% - Акцент5 4 3" xfId="365"/>
    <cellStyle name="20% - Акцент5 4_46EE.2011(v1.0)" xfId="366"/>
    <cellStyle name="20% - Акцент5 5" xfId="367"/>
    <cellStyle name="20% - Акцент5 5 2" xfId="368"/>
    <cellStyle name="20% - Акцент5 5 3" xfId="369"/>
    <cellStyle name="20% - Акцент5 5_46EE.2011(v1.0)" xfId="370"/>
    <cellStyle name="20% - Акцент5 6" xfId="371"/>
    <cellStyle name="20% - Акцент5 6 2" xfId="372"/>
    <cellStyle name="20% - Акцент5 6 3" xfId="373"/>
    <cellStyle name="20% - Акцент5 6_46EE.2011(v1.0)" xfId="374"/>
    <cellStyle name="20% - Акцент5 7" xfId="375"/>
    <cellStyle name="20% - Акцент5 7 2" xfId="376"/>
    <cellStyle name="20% - Акцент5 7 3" xfId="377"/>
    <cellStyle name="20% - Акцент5 7_46EE.2011(v1.0)" xfId="378"/>
    <cellStyle name="20% - Акцент5 8" xfId="379"/>
    <cellStyle name="20% - Акцент5 8 2" xfId="380"/>
    <cellStyle name="20% - Акцент5 8 3" xfId="381"/>
    <cellStyle name="20% - Акцент5 8_46EE.2011(v1.0)" xfId="382"/>
    <cellStyle name="20% - Акцент5 9" xfId="383"/>
    <cellStyle name="20% - Акцент5 9 2" xfId="384"/>
    <cellStyle name="20% - Акцент5 9 3" xfId="385"/>
    <cellStyle name="20% - Акцент5 9_46EE.2011(v1.0)" xfId="386"/>
    <cellStyle name="20% - Акцент6" xfId="387"/>
    <cellStyle name="20% - Акцент6 10" xfId="388"/>
    <cellStyle name="20% - Акцент6 2" xfId="389"/>
    <cellStyle name="20% - Акцент6 2 2" xfId="390"/>
    <cellStyle name="20% - Акцент6 2 3" xfId="391"/>
    <cellStyle name="20% - Акцент6 2_46EE.2011(v1.0)" xfId="392"/>
    <cellStyle name="20% - Акцент6 3" xfId="393"/>
    <cellStyle name="20% - Акцент6 3 2" xfId="394"/>
    <cellStyle name="20% - Акцент6 3 3" xfId="395"/>
    <cellStyle name="20% - Акцент6 3_46EE.2011(v1.0)" xfId="396"/>
    <cellStyle name="20% - Акцент6 4" xfId="397"/>
    <cellStyle name="20% - Акцент6 4 2" xfId="398"/>
    <cellStyle name="20% - Акцент6 4 3" xfId="399"/>
    <cellStyle name="20% - Акцент6 4_46EE.2011(v1.0)" xfId="400"/>
    <cellStyle name="20% - Акцент6 5" xfId="401"/>
    <cellStyle name="20% - Акцент6 5 2" xfId="402"/>
    <cellStyle name="20% - Акцент6 5 3" xfId="403"/>
    <cellStyle name="20% - Акцент6 5_46EE.2011(v1.0)" xfId="404"/>
    <cellStyle name="20% - Акцент6 6" xfId="405"/>
    <cellStyle name="20% - Акцент6 6 2" xfId="406"/>
    <cellStyle name="20% - Акцент6 6 3" xfId="407"/>
    <cellStyle name="20% - Акцент6 6_46EE.2011(v1.0)" xfId="408"/>
    <cellStyle name="20% - Акцент6 7" xfId="409"/>
    <cellStyle name="20% - Акцент6 7 2" xfId="410"/>
    <cellStyle name="20% - Акцент6 7 3" xfId="411"/>
    <cellStyle name="20% - Акцент6 7_46EE.2011(v1.0)" xfId="412"/>
    <cellStyle name="20% - Акцент6 8" xfId="413"/>
    <cellStyle name="20% - Акцент6 8 2" xfId="414"/>
    <cellStyle name="20% - Акцент6 8 3" xfId="415"/>
    <cellStyle name="20% - Акцент6 8_46EE.2011(v1.0)" xfId="416"/>
    <cellStyle name="20% - Акцент6 9" xfId="417"/>
    <cellStyle name="20% - Акцент6 9 2" xfId="418"/>
    <cellStyle name="20% - Акцент6 9 3" xfId="419"/>
    <cellStyle name="20% - Акцент6 9_46EE.2011(v1.0)" xfId="420"/>
    <cellStyle name="40% - Accent1" xfId="421"/>
    <cellStyle name="40% - Accent1 2" xfId="422"/>
    <cellStyle name="40% - Accent1 3" xfId="423"/>
    <cellStyle name="40% - Accent1_46EE.2011(v1.0)" xfId="424"/>
    <cellStyle name="40% - Accent2" xfId="425"/>
    <cellStyle name="40% - Accent2 2" xfId="426"/>
    <cellStyle name="40% - Accent2 3" xfId="427"/>
    <cellStyle name="40% - Accent2_46EE.2011(v1.0)" xfId="428"/>
    <cellStyle name="40% - Accent3" xfId="429"/>
    <cellStyle name="40% - Accent3 2" xfId="430"/>
    <cellStyle name="40% - Accent3 3" xfId="431"/>
    <cellStyle name="40% - Accent3_46EE.2011(v1.0)" xfId="432"/>
    <cellStyle name="40% - Accent4" xfId="433"/>
    <cellStyle name="40% - Accent4 2" xfId="434"/>
    <cellStyle name="40% - Accent4 3" xfId="435"/>
    <cellStyle name="40% - Accent4_46EE.2011(v1.0)" xfId="436"/>
    <cellStyle name="40% - Accent5" xfId="437"/>
    <cellStyle name="40% - Accent5 2" xfId="438"/>
    <cellStyle name="40% - Accent5 3" xfId="439"/>
    <cellStyle name="40% - Accent5_46EE.2011(v1.0)" xfId="440"/>
    <cellStyle name="40% - Accent6" xfId="441"/>
    <cellStyle name="40% - Accent6 2" xfId="442"/>
    <cellStyle name="40% - Accent6 3" xfId="443"/>
    <cellStyle name="40% - Accent6_46EE.2011(v1.0)" xfId="444"/>
    <cellStyle name="40% - Акцент1" xfId="445"/>
    <cellStyle name="40% - Акцент1 10" xfId="446"/>
    <cellStyle name="40% - Акцент1 2" xfId="447"/>
    <cellStyle name="40% - Акцент1 2 2" xfId="448"/>
    <cellStyle name="40% - Акцент1 2 3" xfId="449"/>
    <cellStyle name="40% - Акцент1 2_46EE.2011(v1.0)" xfId="450"/>
    <cellStyle name="40% - Акцент1 3" xfId="451"/>
    <cellStyle name="40% - Акцент1 3 2" xfId="452"/>
    <cellStyle name="40% - Акцент1 3 3" xfId="453"/>
    <cellStyle name="40% - Акцент1 3_46EE.2011(v1.0)" xfId="454"/>
    <cellStyle name="40% - Акцент1 4" xfId="455"/>
    <cellStyle name="40% - Акцент1 4 2" xfId="456"/>
    <cellStyle name="40% - Акцент1 4 3" xfId="457"/>
    <cellStyle name="40% - Акцент1 4_46EE.2011(v1.0)" xfId="458"/>
    <cellStyle name="40% - Акцент1 5" xfId="459"/>
    <cellStyle name="40% - Акцент1 5 2" xfId="460"/>
    <cellStyle name="40% - Акцент1 5 3" xfId="461"/>
    <cellStyle name="40% - Акцент1 5_46EE.2011(v1.0)" xfId="462"/>
    <cellStyle name="40% - Акцент1 6" xfId="463"/>
    <cellStyle name="40% - Акцент1 6 2" xfId="464"/>
    <cellStyle name="40% - Акцент1 6 3" xfId="465"/>
    <cellStyle name="40% - Акцент1 6_46EE.2011(v1.0)" xfId="466"/>
    <cellStyle name="40% - Акцент1 7" xfId="467"/>
    <cellStyle name="40% - Акцент1 7 2" xfId="468"/>
    <cellStyle name="40% - Акцент1 7 3" xfId="469"/>
    <cellStyle name="40% - Акцент1 7_46EE.2011(v1.0)" xfId="470"/>
    <cellStyle name="40% - Акцент1 8" xfId="471"/>
    <cellStyle name="40% - Акцент1 8 2" xfId="472"/>
    <cellStyle name="40% - Акцент1 8 3" xfId="473"/>
    <cellStyle name="40% - Акцент1 8_46EE.2011(v1.0)" xfId="474"/>
    <cellStyle name="40% - Акцент1 9" xfId="475"/>
    <cellStyle name="40% - Акцент1 9 2" xfId="476"/>
    <cellStyle name="40% - Акцент1 9 3" xfId="477"/>
    <cellStyle name="40% - Акцент1 9_46EE.2011(v1.0)" xfId="478"/>
    <cellStyle name="40% - Акцент2" xfId="479"/>
    <cellStyle name="40% - Акцент2 10" xfId="480"/>
    <cellStyle name="40% - Акцент2 2" xfId="481"/>
    <cellStyle name="40% - Акцент2 2 2" xfId="482"/>
    <cellStyle name="40% - Акцент2 2 3" xfId="483"/>
    <cellStyle name="40% - Акцент2 2_46EE.2011(v1.0)" xfId="484"/>
    <cellStyle name="40% - Акцент2 3" xfId="485"/>
    <cellStyle name="40% - Акцент2 3 2" xfId="486"/>
    <cellStyle name="40% - Акцент2 3 3" xfId="487"/>
    <cellStyle name="40% - Акцент2 3_46EE.2011(v1.0)" xfId="488"/>
    <cellStyle name="40% - Акцент2 4" xfId="489"/>
    <cellStyle name="40% - Акцент2 4 2" xfId="490"/>
    <cellStyle name="40% - Акцент2 4 3" xfId="491"/>
    <cellStyle name="40% - Акцент2 4_46EE.2011(v1.0)" xfId="492"/>
    <cellStyle name="40% - Акцент2 5" xfId="493"/>
    <cellStyle name="40% - Акцент2 5 2" xfId="494"/>
    <cellStyle name="40% - Акцент2 5 3" xfId="495"/>
    <cellStyle name="40% - Акцент2 5_46EE.2011(v1.0)" xfId="496"/>
    <cellStyle name="40% - Акцент2 6" xfId="497"/>
    <cellStyle name="40% - Акцент2 6 2" xfId="498"/>
    <cellStyle name="40% - Акцент2 6 3" xfId="499"/>
    <cellStyle name="40% - Акцент2 6_46EE.2011(v1.0)" xfId="500"/>
    <cellStyle name="40% - Акцент2 7" xfId="501"/>
    <cellStyle name="40% - Акцент2 7 2" xfId="502"/>
    <cellStyle name="40% - Акцент2 7 3" xfId="503"/>
    <cellStyle name="40% - Акцент2 7_46EE.2011(v1.0)" xfId="504"/>
    <cellStyle name="40% - Акцент2 8" xfId="505"/>
    <cellStyle name="40% - Акцент2 8 2" xfId="506"/>
    <cellStyle name="40% - Акцент2 8 3" xfId="507"/>
    <cellStyle name="40% - Акцент2 8_46EE.2011(v1.0)" xfId="508"/>
    <cellStyle name="40% - Акцент2 9" xfId="509"/>
    <cellStyle name="40% - Акцент2 9 2" xfId="510"/>
    <cellStyle name="40% - Акцент2 9 3" xfId="511"/>
    <cellStyle name="40% - Акцент2 9_46EE.2011(v1.0)" xfId="512"/>
    <cellStyle name="40% - Акцент3" xfId="513"/>
    <cellStyle name="40% - Акцент3 10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4" xfId="547"/>
    <cellStyle name="40% - Акцент4 10" xfId="548"/>
    <cellStyle name="40% - Акцент4 2" xfId="549"/>
    <cellStyle name="40% - Акцент4 2 2" xfId="550"/>
    <cellStyle name="40% - Акцент4 2 3" xfId="551"/>
    <cellStyle name="40% - Акцент4 2_46EE.2011(v1.0)" xfId="552"/>
    <cellStyle name="40% - Акцент4 3" xfId="553"/>
    <cellStyle name="40% - Акцент4 3 2" xfId="554"/>
    <cellStyle name="40% - Акцент4 3 3" xfId="555"/>
    <cellStyle name="40% - Акцент4 3_46EE.2011(v1.0)" xfId="556"/>
    <cellStyle name="40% - Акцент4 4" xfId="557"/>
    <cellStyle name="40% - Акцент4 4 2" xfId="558"/>
    <cellStyle name="40% - Акцент4 4 3" xfId="559"/>
    <cellStyle name="40% - Акцент4 4_46EE.2011(v1.0)" xfId="560"/>
    <cellStyle name="40% - Акцент4 5" xfId="561"/>
    <cellStyle name="40% - Акцент4 5 2" xfId="562"/>
    <cellStyle name="40% - Акцент4 5 3" xfId="563"/>
    <cellStyle name="40% - Акцент4 5_46EE.2011(v1.0)" xfId="564"/>
    <cellStyle name="40% - Акцент4 6" xfId="565"/>
    <cellStyle name="40% - Акцент4 6 2" xfId="566"/>
    <cellStyle name="40% - Акцент4 6 3" xfId="567"/>
    <cellStyle name="40% - Акцент4 6_46EE.2011(v1.0)" xfId="568"/>
    <cellStyle name="40% - Акцент4 7" xfId="569"/>
    <cellStyle name="40% - Акцент4 7 2" xfId="570"/>
    <cellStyle name="40% - Акцент4 7 3" xfId="571"/>
    <cellStyle name="40% - Акцент4 7_46EE.2011(v1.0)" xfId="572"/>
    <cellStyle name="40% - Акцент4 8" xfId="573"/>
    <cellStyle name="40% - Акцент4 8 2" xfId="574"/>
    <cellStyle name="40% - Акцент4 8 3" xfId="575"/>
    <cellStyle name="40% - Акцент4 8_46EE.2011(v1.0)" xfId="576"/>
    <cellStyle name="40% - Акцент4 9" xfId="577"/>
    <cellStyle name="40% - Акцент4 9 2" xfId="578"/>
    <cellStyle name="40% - Акцент4 9 3" xfId="579"/>
    <cellStyle name="40% - Акцент4 9_46EE.2011(v1.0)" xfId="580"/>
    <cellStyle name="40% - Акцент5" xfId="581"/>
    <cellStyle name="40% - Акцент5 10" xfId="582"/>
    <cellStyle name="40% - Акцент5 2" xfId="583"/>
    <cellStyle name="40% - Акцент5 2 2" xfId="584"/>
    <cellStyle name="40% - Акцент5 2 3" xfId="585"/>
    <cellStyle name="40% - Акцент5 2_46EE.2011(v1.0)" xfId="586"/>
    <cellStyle name="40% - Акцент5 3" xfId="587"/>
    <cellStyle name="40% - Акцент5 3 2" xfId="588"/>
    <cellStyle name="40% - Акцент5 3 3" xfId="589"/>
    <cellStyle name="40% - Акцент5 3_46EE.2011(v1.0)" xfId="590"/>
    <cellStyle name="40% - Акцент5 4" xfId="591"/>
    <cellStyle name="40% - Акцент5 4 2" xfId="592"/>
    <cellStyle name="40% - Акцент5 4 3" xfId="593"/>
    <cellStyle name="40% - Акцент5 4_46EE.2011(v1.0)" xfId="594"/>
    <cellStyle name="40% - Акцент5 5" xfId="595"/>
    <cellStyle name="40% - Акцент5 5 2" xfId="596"/>
    <cellStyle name="40% - Акцент5 5 3" xfId="597"/>
    <cellStyle name="40% - Акцент5 5_46EE.2011(v1.0)" xfId="598"/>
    <cellStyle name="40% - Акцент5 6" xfId="599"/>
    <cellStyle name="40% - Акцент5 6 2" xfId="600"/>
    <cellStyle name="40% - Акцент5 6 3" xfId="601"/>
    <cellStyle name="40% - Акцент5 6_46EE.2011(v1.0)" xfId="602"/>
    <cellStyle name="40% - Акцент5 7" xfId="603"/>
    <cellStyle name="40% - Акцент5 7 2" xfId="604"/>
    <cellStyle name="40% - Акцент5 7 3" xfId="605"/>
    <cellStyle name="40% - Акцент5 7_46EE.2011(v1.0)" xfId="606"/>
    <cellStyle name="40% - Акцент5 8" xfId="607"/>
    <cellStyle name="40% - Акцент5 8 2" xfId="608"/>
    <cellStyle name="40% - Акцент5 8 3" xfId="609"/>
    <cellStyle name="40% - Акцент5 8_46EE.2011(v1.0)" xfId="610"/>
    <cellStyle name="40% - Акцент5 9" xfId="611"/>
    <cellStyle name="40% - Акцент5 9 2" xfId="612"/>
    <cellStyle name="40% - Акцент5 9 3" xfId="613"/>
    <cellStyle name="40% - Акцент5 9_46EE.2011(v1.0)" xfId="614"/>
    <cellStyle name="40% - Акцент6" xfId="615"/>
    <cellStyle name="40% - Акцент6 10" xfId="616"/>
    <cellStyle name="40% - Акцент6 2" xfId="617"/>
    <cellStyle name="40% - Акцент6 2 2" xfId="618"/>
    <cellStyle name="40% - Акцент6 2 3" xfId="619"/>
    <cellStyle name="40% - Акцент6 2_46EE.2011(v1.0)" xfId="620"/>
    <cellStyle name="40% - Акцент6 3" xfId="621"/>
    <cellStyle name="40% - Акцент6 3 2" xfId="622"/>
    <cellStyle name="40% - Акцент6 3 3" xfId="623"/>
    <cellStyle name="40% - Акцент6 3_46EE.2011(v1.0)" xfId="624"/>
    <cellStyle name="40% - Акцент6 4" xfId="625"/>
    <cellStyle name="40% - Акцент6 4 2" xfId="626"/>
    <cellStyle name="40% - Акцент6 4 3" xfId="627"/>
    <cellStyle name="40% - Акцент6 4_46EE.2011(v1.0)" xfId="628"/>
    <cellStyle name="40% - Акцент6 5" xfId="629"/>
    <cellStyle name="40% - Акцент6 5 2" xfId="630"/>
    <cellStyle name="40% - Акцент6 5 3" xfId="631"/>
    <cellStyle name="40% - Акцент6 5_46EE.2011(v1.0)" xfId="632"/>
    <cellStyle name="40% - Акцент6 6" xfId="633"/>
    <cellStyle name="40% - Акцент6 6 2" xfId="634"/>
    <cellStyle name="40% - Акцент6 6 3" xfId="635"/>
    <cellStyle name="40% - Акцент6 6_46EE.2011(v1.0)" xfId="636"/>
    <cellStyle name="40% - Акцент6 7" xfId="637"/>
    <cellStyle name="40% - Акцент6 7 2" xfId="638"/>
    <cellStyle name="40% - Акцент6 7 3" xfId="639"/>
    <cellStyle name="40% - Акцент6 7_46EE.2011(v1.0)" xfId="640"/>
    <cellStyle name="40% - Акцент6 8" xfId="641"/>
    <cellStyle name="40% - Акцент6 8 2" xfId="642"/>
    <cellStyle name="40% - Акцент6 8 3" xfId="643"/>
    <cellStyle name="40% - Акцент6 8_46EE.2011(v1.0)" xfId="644"/>
    <cellStyle name="40% - Акцент6 9" xfId="645"/>
    <cellStyle name="40% - Акцент6 9 2" xfId="646"/>
    <cellStyle name="40% - Акцент6 9 3" xfId="647"/>
    <cellStyle name="40% - Акцент6 9_46EE.2011(v1.0)" xfId="648"/>
    <cellStyle name="60% - Accent1" xfId="649"/>
    <cellStyle name="60% - Accent2" xfId="650"/>
    <cellStyle name="60% - Accent3" xfId="651"/>
    <cellStyle name="60% - Accent4" xfId="652"/>
    <cellStyle name="60% - Accent5" xfId="653"/>
    <cellStyle name="60% - Accent6" xfId="654"/>
    <cellStyle name="60% - Акцент1" xfId="655"/>
    <cellStyle name="60% - Акцент1 2" xfId="656"/>
    <cellStyle name="60% - Акцент1 2 2" xfId="657"/>
    <cellStyle name="60% - Акцент1 3" xfId="658"/>
    <cellStyle name="60% - Акцент1 3 2" xfId="659"/>
    <cellStyle name="60% - Акцент1 4" xfId="660"/>
    <cellStyle name="60% - Акцент1 4 2" xfId="661"/>
    <cellStyle name="60% - Акцент1 5" xfId="662"/>
    <cellStyle name="60% - Акцент1 5 2" xfId="663"/>
    <cellStyle name="60% - Акцент1 6" xfId="664"/>
    <cellStyle name="60% - Акцент1 6 2" xfId="665"/>
    <cellStyle name="60% - Акцент1 7" xfId="666"/>
    <cellStyle name="60% - Акцент1 7 2" xfId="667"/>
    <cellStyle name="60% - Акцент1 8" xfId="668"/>
    <cellStyle name="60% - Акцент1 8 2" xfId="669"/>
    <cellStyle name="60% - Акцент1 9" xfId="670"/>
    <cellStyle name="60% - Акцент1 9 2" xfId="671"/>
    <cellStyle name="60% - Акцент2" xfId="672"/>
    <cellStyle name="60% - Акцент2 2" xfId="673"/>
    <cellStyle name="60% - Акцент2 2 2" xfId="674"/>
    <cellStyle name="60% - Акцент2 3" xfId="675"/>
    <cellStyle name="60% - Акцент2 3 2" xfId="676"/>
    <cellStyle name="60% - Акцент2 4" xfId="677"/>
    <cellStyle name="60% - Акцент2 4 2" xfId="678"/>
    <cellStyle name="60% - Акцент2 5" xfId="679"/>
    <cellStyle name="60% - Акцент2 5 2" xfId="680"/>
    <cellStyle name="60% - Акцент2 6" xfId="681"/>
    <cellStyle name="60% - Акцент2 6 2" xfId="682"/>
    <cellStyle name="60% - Акцент2 7" xfId="683"/>
    <cellStyle name="60% - Акцент2 7 2" xfId="684"/>
    <cellStyle name="60% - Акцент2 8" xfId="685"/>
    <cellStyle name="60% - Акцент2 8 2" xfId="686"/>
    <cellStyle name="60% - Акцент2 9" xfId="687"/>
    <cellStyle name="60% - Акцент2 9 2" xfId="688"/>
    <cellStyle name="60% - Акцент3" xfId="689"/>
    <cellStyle name="60% - Акцент3 2" xfId="690"/>
    <cellStyle name="60% - Акцент3 2 2" xfId="691"/>
    <cellStyle name="60% - Акцент3 3" xfId="692"/>
    <cellStyle name="60% - Акцент3 3 2" xfId="693"/>
    <cellStyle name="60% - Акцент3 4" xfId="694"/>
    <cellStyle name="60% - Акцент3 4 2" xfId="695"/>
    <cellStyle name="60% - Акцент3 5" xfId="696"/>
    <cellStyle name="60% - Акцент3 5 2" xfId="697"/>
    <cellStyle name="60% - Акцент3 6" xfId="698"/>
    <cellStyle name="60% - Акцент3 6 2" xfId="699"/>
    <cellStyle name="60% - Акцент3 7" xfId="700"/>
    <cellStyle name="60% - Акцент3 7 2" xfId="701"/>
    <cellStyle name="60% - Акцент3 8" xfId="702"/>
    <cellStyle name="60% - Акцент3 8 2" xfId="703"/>
    <cellStyle name="60% - Акцент3 9" xfId="704"/>
    <cellStyle name="60% - Акцент3 9 2" xfId="705"/>
    <cellStyle name="60% - Акцент4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2" xfId="724"/>
    <cellStyle name="60% - Акцент5 2 2" xfId="725"/>
    <cellStyle name="60% - Акцент5 3" xfId="726"/>
    <cellStyle name="60% - Акцент5 3 2" xfId="727"/>
    <cellStyle name="60% - Акцент5 4" xfId="728"/>
    <cellStyle name="60% - Акцент5 4 2" xfId="729"/>
    <cellStyle name="60% - Акцент5 5" xfId="730"/>
    <cellStyle name="60% - Акцент5 5 2" xfId="731"/>
    <cellStyle name="60% - Акцент5 6" xfId="732"/>
    <cellStyle name="60% - Акцент5 6 2" xfId="733"/>
    <cellStyle name="60% - Акцент5 7" xfId="734"/>
    <cellStyle name="60% - Акцент5 7 2" xfId="735"/>
    <cellStyle name="60% - Акцент5 8" xfId="736"/>
    <cellStyle name="60% - Акцент5 8 2" xfId="737"/>
    <cellStyle name="60% - Акцент5 9" xfId="738"/>
    <cellStyle name="60% - Акцент5 9 2" xfId="739"/>
    <cellStyle name="60% - Акцент6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2" xfId="1008"/>
    <cellStyle name="Акцент1 2 2" xfId="1009"/>
    <cellStyle name="Акцент1 3" xfId="1010"/>
    <cellStyle name="Акцент1 3 2" xfId="1011"/>
    <cellStyle name="Акцент1 4" xfId="1012"/>
    <cellStyle name="Акцент1 4 2" xfId="1013"/>
    <cellStyle name="Акцент1 5" xfId="1014"/>
    <cellStyle name="Акцент1 5 2" xfId="1015"/>
    <cellStyle name="Акцент1 6" xfId="1016"/>
    <cellStyle name="Акцент1 6 2" xfId="1017"/>
    <cellStyle name="Акцент1 7" xfId="1018"/>
    <cellStyle name="Акцент1 7 2" xfId="1019"/>
    <cellStyle name="Акцент1 8" xfId="1020"/>
    <cellStyle name="Акцент1 8 2" xfId="1021"/>
    <cellStyle name="Акцент1 9" xfId="1022"/>
    <cellStyle name="Акцент1 9 2" xfId="1023"/>
    <cellStyle name="Акцент2" xfId="1024"/>
    <cellStyle name="Акцент2 2" xfId="1025"/>
    <cellStyle name="Акцент2 2 2" xfId="1026"/>
    <cellStyle name="Акцент2 3" xfId="1027"/>
    <cellStyle name="Акцент2 3 2" xfId="1028"/>
    <cellStyle name="Акцент2 4" xfId="1029"/>
    <cellStyle name="Акцент2 4 2" xfId="1030"/>
    <cellStyle name="Акцент2 5" xfId="1031"/>
    <cellStyle name="Акцент2 5 2" xfId="1032"/>
    <cellStyle name="Акцент2 6" xfId="1033"/>
    <cellStyle name="Акцент2 6 2" xfId="1034"/>
    <cellStyle name="Акцент2 7" xfId="1035"/>
    <cellStyle name="Акцент2 7 2" xfId="1036"/>
    <cellStyle name="Акцент2 8" xfId="1037"/>
    <cellStyle name="Акцент2 8 2" xfId="1038"/>
    <cellStyle name="Акцент2 9" xfId="1039"/>
    <cellStyle name="Акцент2 9 2" xfId="1040"/>
    <cellStyle name="Акцент3" xfId="1041"/>
    <cellStyle name="Акцент3 2" xfId="1042"/>
    <cellStyle name="Акцент3 2 2" xfId="1043"/>
    <cellStyle name="Акцент3 3" xfId="1044"/>
    <cellStyle name="Акцент3 3 2" xfId="1045"/>
    <cellStyle name="Акцент3 4" xfId="1046"/>
    <cellStyle name="Акцент3 4 2" xfId="1047"/>
    <cellStyle name="Акцент3 5" xfId="1048"/>
    <cellStyle name="Акцент3 5 2" xfId="1049"/>
    <cellStyle name="Акцент3 6" xfId="1050"/>
    <cellStyle name="Акцент3 6 2" xfId="1051"/>
    <cellStyle name="Акцент3 7" xfId="1052"/>
    <cellStyle name="Акцент3 7 2" xfId="1053"/>
    <cellStyle name="Акцент3 8" xfId="1054"/>
    <cellStyle name="Акцент3 8 2" xfId="1055"/>
    <cellStyle name="Акцент3 9" xfId="1056"/>
    <cellStyle name="Акцент3 9 2" xfId="1057"/>
    <cellStyle name="Акцент4" xfId="1058"/>
    <cellStyle name="Акцент4 2" xfId="1059"/>
    <cellStyle name="Акцент4 2 2" xfId="1060"/>
    <cellStyle name="Акцент4 3" xfId="1061"/>
    <cellStyle name="Акцент4 3 2" xfId="1062"/>
    <cellStyle name="Акцент4 4" xfId="1063"/>
    <cellStyle name="Акцент4 4 2" xfId="1064"/>
    <cellStyle name="Акцент4 5" xfId="1065"/>
    <cellStyle name="Акцент4 5 2" xfId="1066"/>
    <cellStyle name="Акцент4 6" xfId="1067"/>
    <cellStyle name="Акцент4 6 2" xfId="1068"/>
    <cellStyle name="Акцент4 7" xfId="1069"/>
    <cellStyle name="Акцент4 7 2" xfId="1070"/>
    <cellStyle name="Акцент4 8" xfId="1071"/>
    <cellStyle name="Акцент4 8 2" xfId="1072"/>
    <cellStyle name="Акцент4 9" xfId="1073"/>
    <cellStyle name="Акцент4 9 2" xfId="1074"/>
    <cellStyle name="Акцент5" xfId="1075"/>
    <cellStyle name="Акцент5 2" xfId="1076"/>
    <cellStyle name="Акцент5 2 2" xfId="1077"/>
    <cellStyle name="Акцент5 3" xfId="1078"/>
    <cellStyle name="Акцент5 3 2" xfId="1079"/>
    <cellStyle name="Акцент5 4" xfId="1080"/>
    <cellStyle name="Акцент5 4 2" xfId="1081"/>
    <cellStyle name="Акцент5 5" xfId="1082"/>
    <cellStyle name="Акцент5 5 2" xfId="1083"/>
    <cellStyle name="Акцент5 6" xfId="1084"/>
    <cellStyle name="Акцент5 6 2" xfId="1085"/>
    <cellStyle name="Акцент5 7" xfId="1086"/>
    <cellStyle name="Акцент5 7 2" xfId="1087"/>
    <cellStyle name="Акцент5 8" xfId="1088"/>
    <cellStyle name="Акцент5 8 2" xfId="1089"/>
    <cellStyle name="Акцент5 9" xfId="1090"/>
    <cellStyle name="Акцент5 9 2" xfId="1091"/>
    <cellStyle name="Акцент6" xfId="1092"/>
    <cellStyle name="Акцент6 2" xfId="1093"/>
    <cellStyle name="Акцент6 2 2" xfId="1094"/>
    <cellStyle name="Акцент6 3" xfId="1095"/>
    <cellStyle name="Акцент6 3 2" xfId="1096"/>
    <cellStyle name="Акцент6 4" xfId="1097"/>
    <cellStyle name="Акцент6 4 2" xfId="1098"/>
    <cellStyle name="Акцент6 5" xfId="1099"/>
    <cellStyle name="Акцент6 5 2" xfId="1100"/>
    <cellStyle name="Акцент6 6" xfId="1101"/>
    <cellStyle name="Акцент6 6 2" xfId="1102"/>
    <cellStyle name="Акцент6 7" xfId="1103"/>
    <cellStyle name="Акцент6 7 2" xfId="1104"/>
    <cellStyle name="Акцент6 8" xfId="1105"/>
    <cellStyle name="Акцент6 8 2" xfId="1106"/>
    <cellStyle name="Акцент6 9" xfId="1107"/>
    <cellStyle name="Акцент6 9 2" xfId="1108"/>
    <cellStyle name="Беззащитный" xfId="1109"/>
    <cellStyle name="Ввод " xfId="1110"/>
    <cellStyle name="Ввод  2" xfId="1111"/>
    <cellStyle name="Ввод  2 2" xfId="1112"/>
    <cellStyle name="Ввод  2_46EE.2011(v1.0)" xfId="1113"/>
    <cellStyle name="Ввод  3" xfId="1114"/>
    <cellStyle name="Ввод  3 2" xfId="1115"/>
    <cellStyle name="Ввод  3_46EE.2011(v1.0)" xfId="1116"/>
    <cellStyle name="Ввод  4" xfId="1117"/>
    <cellStyle name="Ввод  4 2" xfId="1118"/>
    <cellStyle name="Ввод  4_46EE.2011(v1.0)" xfId="1119"/>
    <cellStyle name="Ввод  5" xfId="1120"/>
    <cellStyle name="Ввод  5 2" xfId="1121"/>
    <cellStyle name="Ввод  5_46EE.2011(v1.0)" xfId="1122"/>
    <cellStyle name="Ввод  6" xfId="1123"/>
    <cellStyle name="Ввод  6 2" xfId="1124"/>
    <cellStyle name="Ввод  6_46EE.2011(v1.0)" xfId="1125"/>
    <cellStyle name="Ввод  7" xfId="1126"/>
    <cellStyle name="Ввод  7 2" xfId="1127"/>
    <cellStyle name="Ввод  7_46EE.2011(v1.0)" xfId="1128"/>
    <cellStyle name="Ввод  8" xfId="1129"/>
    <cellStyle name="Ввод  8 2" xfId="1130"/>
    <cellStyle name="Ввод  8_46EE.2011(v1.0)" xfId="1131"/>
    <cellStyle name="Ввод  9" xfId="1132"/>
    <cellStyle name="Ввод  9 2" xfId="1133"/>
    <cellStyle name="Ввод  9_46EE.2011(v1.0)" xfId="1134"/>
    <cellStyle name="Верт. заголовок" xfId="1135"/>
    <cellStyle name="Вес_продукта" xfId="1136"/>
    <cellStyle name="Вывод" xfId="1137"/>
    <cellStyle name="Вывод 2" xfId="1138"/>
    <cellStyle name="Вывод 2 2" xfId="1139"/>
    <cellStyle name="Вывод 2_46EE.2011(v1.0)" xfId="1140"/>
    <cellStyle name="Вывод 3" xfId="1141"/>
    <cellStyle name="Вывод 3 2" xfId="1142"/>
    <cellStyle name="Вывод 3_46EE.2011(v1.0)" xfId="1143"/>
    <cellStyle name="Вывод 4" xfId="1144"/>
    <cellStyle name="Вывод 4 2" xfId="1145"/>
    <cellStyle name="Вывод 4_46EE.2011(v1.0)" xfId="1146"/>
    <cellStyle name="Вывод 5" xfId="1147"/>
    <cellStyle name="Вывод 5 2" xfId="1148"/>
    <cellStyle name="Вывод 5_46EE.2011(v1.0)" xfId="1149"/>
    <cellStyle name="Вывод 6" xfId="1150"/>
    <cellStyle name="Вывод 6 2" xfId="1151"/>
    <cellStyle name="Вывод 6_46EE.2011(v1.0)" xfId="1152"/>
    <cellStyle name="Вывод 7" xfId="1153"/>
    <cellStyle name="Вывод 7 2" xfId="1154"/>
    <cellStyle name="Вывод 7_46EE.2011(v1.0)" xfId="1155"/>
    <cellStyle name="Вывод 8" xfId="1156"/>
    <cellStyle name="Вывод 8 2" xfId="1157"/>
    <cellStyle name="Вывод 8_46EE.2011(v1.0)" xfId="1158"/>
    <cellStyle name="Вывод 9" xfId="1159"/>
    <cellStyle name="Вывод 9 2" xfId="1160"/>
    <cellStyle name="Вывод 9_46EE.2011(v1.0)" xfId="1161"/>
    <cellStyle name="Вычисление" xfId="1162"/>
    <cellStyle name="Вычисление 2" xfId="1163"/>
    <cellStyle name="Вычисление 2 2" xfId="1164"/>
    <cellStyle name="Вычисление 2_46EE.2011(v1.0)" xfId="1165"/>
    <cellStyle name="Вычисление 3" xfId="1166"/>
    <cellStyle name="Вычисление 3 2" xfId="1167"/>
    <cellStyle name="Вычисление 3_46EE.2011(v1.0)" xfId="1168"/>
    <cellStyle name="Вычисление 4" xfId="1169"/>
    <cellStyle name="Вычисление 4 2" xfId="1170"/>
    <cellStyle name="Вычисление 4_46EE.2011(v1.0)" xfId="1171"/>
    <cellStyle name="Вычисление 5" xfId="1172"/>
    <cellStyle name="Вычисление 5 2" xfId="1173"/>
    <cellStyle name="Вычисление 5_46EE.2011(v1.0)" xfId="1174"/>
    <cellStyle name="Вычисление 6" xfId="1175"/>
    <cellStyle name="Вычисление 6 2" xfId="1176"/>
    <cellStyle name="Вычисление 6_46EE.2011(v1.0)" xfId="1177"/>
    <cellStyle name="Вычисление 7" xfId="1178"/>
    <cellStyle name="Вычисление 7 2" xfId="1179"/>
    <cellStyle name="Вычисление 7_46EE.2011(v1.0)" xfId="1180"/>
    <cellStyle name="Вычисление 8" xfId="1181"/>
    <cellStyle name="Вычисление 8 2" xfId="1182"/>
    <cellStyle name="Вычисление 8_46EE.2011(v1.0)" xfId="1183"/>
    <cellStyle name="Вычисление 9" xfId="1184"/>
    <cellStyle name="Вычисление 9 2" xfId="1185"/>
    <cellStyle name="Вычисление 9_46EE.2011(v1.0)" xfId="1186"/>
    <cellStyle name="Hyperlink" xfId="1187"/>
    <cellStyle name="Гиперссылка 2" xfId="1188"/>
    <cellStyle name="Гиперссылка 2 2" xfId="1189"/>
    <cellStyle name="Гиперссылка 3" xfId="1190"/>
    <cellStyle name="Гиперссылка 4" xfId="1191"/>
    <cellStyle name="Группа" xfId="1192"/>
    <cellStyle name="Группа 0" xfId="1193"/>
    <cellStyle name="Группа 1" xfId="1194"/>
    <cellStyle name="Группа 2" xfId="1195"/>
    <cellStyle name="Группа 3" xfId="1196"/>
    <cellStyle name="Группа 4" xfId="1197"/>
    <cellStyle name="Группа 5" xfId="1198"/>
    <cellStyle name="Группа 6" xfId="1199"/>
    <cellStyle name="Группа 7" xfId="1200"/>
    <cellStyle name="Группа 8" xfId="1201"/>
    <cellStyle name="Группа_additional slides_04.12.03 _1" xfId="1202"/>
    <cellStyle name="ДАТА" xfId="1203"/>
    <cellStyle name="ДАТА 2" xfId="1204"/>
    <cellStyle name="ДАТА 3" xfId="1205"/>
    <cellStyle name="ДАТА 4" xfId="1206"/>
    <cellStyle name="ДАТА 5" xfId="1207"/>
    <cellStyle name="ДАТА 6" xfId="1208"/>
    <cellStyle name="ДАТА 7" xfId="1209"/>
    <cellStyle name="ДАТА 8" xfId="1210"/>
    <cellStyle name="ДАТА 9" xfId="1211"/>
    <cellStyle name="ДАТА_1" xfId="1212"/>
    <cellStyle name="Currency" xfId="1213"/>
    <cellStyle name="Currency [0]" xfId="1214"/>
    <cellStyle name="Денежный 2" xfId="1215"/>
    <cellStyle name="Денежный 2 2" xfId="1216"/>
    <cellStyle name="Денежный 2_OREP.KU.2011.MONTHLY.02(v0.1)" xfId="1217"/>
    <cellStyle name="Заголовок" xfId="1218"/>
    <cellStyle name="Заголовок 1" xfId="1219"/>
    <cellStyle name="Заголовок 1 2" xfId="1220"/>
    <cellStyle name="Заголовок 1 2 2" xfId="1221"/>
    <cellStyle name="Заголовок 1 2_46EE.2011(v1.0)" xfId="1222"/>
    <cellStyle name="Заголовок 1 3" xfId="1223"/>
    <cellStyle name="Заголовок 1 3 2" xfId="1224"/>
    <cellStyle name="Заголовок 1 3_46EE.2011(v1.0)" xfId="1225"/>
    <cellStyle name="Заголовок 1 4" xfId="1226"/>
    <cellStyle name="Заголовок 1 4 2" xfId="1227"/>
    <cellStyle name="Заголовок 1 4_46EE.2011(v1.0)" xfId="1228"/>
    <cellStyle name="Заголовок 1 5" xfId="1229"/>
    <cellStyle name="Заголовок 1 5 2" xfId="1230"/>
    <cellStyle name="Заголовок 1 5_46EE.2011(v1.0)" xfId="1231"/>
    <cellStyle name="Заголовок 1 6" xfId="1232"/>
    <cellStyle name="Заголовок 1 6 2" xfId="1233"/>
    <cellStyle name="Заголовок 1 6_46EE.2011(v1.0)" xfId="1234"/>
    <cellStyle name="Заголовок 1 7" xfId="1235"/>
    <cellStyle name="Заголовок 1 7 2" xfId="1236"/>
    <cellStyle name="Заголовок 1 7_46EE.2011(v1.0)" xfId="1237"/>
    <cellStyle name="Заголовок 1 8" xfId="1238"/>
    <cellStyle name="Заголовок 1 8 2" xfId="1239"/>
    <cellStyle name="Заголовок 1 8_46EE.2011(v1.0)" xfId="1240"/>
    <cellStyle name="Заголовок 1 9" xfId="1241"/>
    <cellStyle name="Заголовок 1 9 2" xfId="1242"/>
    <cellStyle name="Заголовок 1 9_46EE.2011(v1.0)" xfId="1243"/>
    <cellStyle name="Заголовок 2" xfId="1244"/>
    <cellStyle name="Заголовок 2 2" xfId="1245"/>
    <cellStyle name="Заголовок 2 2 2" xfId="1246"/>
    <cellStyle name="Заголовок 2 2_46EE.2011(v1.0)" xfId="1247"/>
    <cellStyle name="Заголовок 2 3" xfId="1248"/>
    <cellStyle name="Заголовок 2 3 2" xfId="1249"/>
    <cellStyle name="Заголовок 2 3_46EE.2011(v1.0)" xfId="1250"/>
    <cellStyle name="Заголовок 2 4" xfId="1251"/>
    <cellStyle name="Заголовок 2 4 2" xfId="1252"/>
    <cellStyle name="Заголовок 2 4_46EE.2011(v1.0)" xfId="1253"/>
    <cellStyle name="Заголовок 2 5" xfId="1254"/>
    <cellStyle name="Заголовок 2 5 2" xfId="1255"/>
    <cellStyle name="Заголовок 2 5_46EE.2011(v1.0)" xfId="1256"/>
    <cellStyle name="Заголовок 2 6" xfId="1257"/>
    <cellStyle name="Заголовок 2 6 2" xfId="1258"/>
    <cellStyle name="Заголовок 2 6_46EE.2011(v1.0)" xfId="1259"/>
    <cellStyle name="Заголовок 2 7" xfId="1260"/>
    <cellStyle name="Заголовок 2 7 2" xfId="1261"/>
    <cellStyle name="Заголовок 2 7_46EE.2011(v1.0)" xfId="1262"/>
    <cellStyle name="Заголовок 2 8" xfId="1263"/>
    <cellStyle name="Заголовок 2 8 2" xfId="1264"/>
    <cellStyle name="Заголовок 2 8_46EE.2011(v1.0)" xfId="1265"/>
    <cellStyle name="Заголовок 2 9" xfId="1266"/>
    <cellStyle name="Заголовок 2 9 2" xfId="1267"/>
    <cellStyle name="Заголовок 2 9_46EE.2011(v1.0)" xfId="1268"/>
    <cellStyle name="Заголовок 3" xfId="1269"/>
    <cellStyle name="Заголовок 3 2" xfId="1270"/>
    <cellStyle name="Заголовок 3 2 2" xfId="1271"/>
    <cellStyle name="Заголовок 3 2_46EE.2011(v1.0)" xfId="1272"/>
    <cellStyle name="Заголовок 3 3" xfId="1273"/>
    <cellStyle name="Заголовок 3 3 2" xfId="1274"/>
    <cellStyle name="Заголовок 3 3_46EE.2011(v1.0)" xfId="1275"/>
    <cellStyle name="Заголовок 3 4" xfId="1276"/>
    <cellStyle name="Заголовок 3 4 2" xfId="1277"/>
    <cellStyle name="Заголовок 3 4_46EE.2011(v1.0)" xfId="1278"/>
    <cellStyle name="Заголовок 3 5" xfId="1279"/>
    <cellStyle name="Заголовок 3 5 2" xfId="1280"/>
    <cellStyle name="Заголовок 3 5_46EE.2011(v1.0)" xfId="1281"/>
    <cellStyle name="Заголовок 3 6" xfId="1282"/>
    <cellStyle name="Заголовок 3 6 2" xfId="1283"/>
    <cellStyle name="Заголовок 3 6_46EE.2011(v1.0)" xfId="1284"/>
    <cellStyle name="Заголовок 3 7" xfId="1285"/>
    <cellStyle name="Заголовок 3 7 2" xfId="1286"/>
    <cellStyle name="Заголовок 3 7_46EE.2011(v1.0)" xfId="1287"/>
    <cellStyle name="Заголовок 3 8" xfId="1288"/>
    <cellStyle name="Заголовок 3 8 2" xfId="1289"/>
    <cellStyle name="Заголовок 3 8_46EE.2011(v1.0)" xfId="1290"/>
    <cellStyle name="Заголовок 3 9" xfId="1291"/>
    <cellStyle name="Заголовок 3 9 2" xfId="1292"/>
    <cellStyle name="Заголовок 3 9_46EE.2011(v1.0)" xfId="1293"/>
    <cellStyle name="Заголовок 4" xfId="1294"/>
    <cellStyle name="Заголовок 4 2" xfId="1295"/>
    <cellStyle name="Заголовок 4 2 2" xfId="1296"/>
    <cellStyle name="Заголовок 4 3" xfId="1297"/>
    <cellStyle name="Заголовок 4 3 2" xfId="1298"/>
    <cellStyle name="Заголовок 4 4" xfId="1299"/>
    <cellStyle name="Заголовок 4 4 2" xfId="1300"/>
    <cellStyle name="Заголовок 4 5" xfId="1301"/>
    <cellStyle name="Заголовок 4 5 2" xfId="1302"/>
    <cellStyle name="Заголовок 4 6" xfId="1303"/>
    <cellStyle name="Заголовок 4 6 2" xfId="1304"/>
    <cellStyle name="Заголовок 4 7" xfId="1305"/>
    <cellStyle name="Заголовок 4 7 2" xfId="1306"/>
    <cellStyle name="Заголовок 4 8" xfId="1307"/>
    <cellStyle name="Заголовок 4 8 2" xfId="1308"/>
    <cellStyle name="Заголовок 4 9" xfId="1309"/>
    <cellStyle name="Заголовок 4 9 2" xfId="1310"/>
    <cellStyle name="ЗАГОЛОВОК1" xfId="1311"/>
    <cellStyle name="ЗАГОЛОВОК2" xfId="1312"/>
    <cellStyle name="ЗаголовокСтолбца" xfId="1313"/>
    <cellStyle name="Защитный" xfId="1314"/>
    <cellStyle name="Значение" xfId="1315"/>
    <cellStyle name="Зоголовок" xfId="1316"/>
    <cellStyle name="Итог" xfId="1317"/>
    <cellStyle name="Итог 2" xfId="1318"/>
    <cellStyle name="Итог 2 2" xfId="1319"/>
    <cellStyle name="Итог 2_46EE.2011(v1.0)" xfId="1320"/>
    <cellStyle name="Итог 3" xfId="1321"/>
    <cellStyle name="Итог 3 2" xfId="1322"/>
    <cellStyle name="Итог 3_46EE.2011(v1.0)" xfId="1323"/>
    <cellStyle name="Итог 4" xfId="1324"/>
    <cellStyle name="Итог 4 2" xfId="1325"/>
    <cellStyle name="Итог 4_46EE.2011(v1.0)" xfId="1326"/>
    <cellStyle name="Итог 5" xfId="1327"/>
    <cellStyle name="Итог 5 2" xfId="1328"/>
    <cellStyle name="Итог 5_46EE.2011(v1.0)" xfId="1329"/>
    <cellStyle name="Итог 6" xfId="1330"/>
    <cellStyle name="Итог 6 2" xfId="1331"/>
    <cellStyle name="Итог 6_46EE.2011(v1.0)" xfId="1332"/>
    <cellStyle name="Итог 7" xfId="1333"/>
    <cellStyle name="Итог 7 2" xfId="1334"/>
    <cellStyle name="Итог 7_46EE.2011(v1.0)" xfId="1335"/>
    <cellStyle name="Итог 8" xfId="1336"/>
    <cellStyle name="Итог 8 2" xfId="1337"/>
    <cellStyle name="Итог 8_46EE.2011(v1.0)" xfId="1338"/>
    <cellStyle name="Итог 9" xfId="1339"/>
    <cellStyle name="Итог 9 2" xfId="1340"/>
    <cellStyle name="Итог 9_46EE.2011(v1.0)" xfId="1341"/>
    <cellStyle name="Итого" xfId="1342"/>
    <cellStyle name="ИТОГОВЫЙ" xfId="1343"/>
    <cellStyle name="ИТОГОВЫЙ 2" xfId="1344"/>
    <cellStyle name="ИТОГОВЫЙ 3" xfId="1345"/>
    <cellStyle name="ИТОГОВЫЙ 4" xfId="1346"/>
    <cellStyle name="ИТОГОВЫЙ 5" xfId="1347"/>
    <cellStyle name="ИТОГОВЫЙ 6" xfId="1348"/>
    <cellStyle name="ИТОГОВЫЙ 7" xfId="1349"/>
    <cellStyle name="ИТОГОВЫЙ 8" xfId="1350"/>
    <cellStyle name="ИТОГОВЫЙ 9" xfId="1351"/>
    <cellStyle name="ИТОГОВЫЙ_1" xfId="1352"/>
    <cellStyle name="Контрольная ячейка" xfId="1353"/>
    <cellStyle name="Контрольная ячейка 2" xfId="1354"/>
    <cellStyle name="Контрольная ячейка 2 2" xfId="1355"/>
    <cellStyle name="Контрольная ячейка 2_46EE.2011(v1.0)" xfId="1356"/>
    <cellStyle name="Контрольная ячейка 3" xfId="1357"/>
    <cellStyle name="Контрольная ячейка 3 2" xfId="1358"/>
    <cellStyle name="Контрольная ячейка 3_46EE.2011(v1.0)" xfId="1359"/>
    <cellStyle name="Контрольная ячейка 4" xfId="1360"/>
    <cellStyle name="Контрольная ячейка 4 2" xfId="1361"/>
    <cellStyle name="Контрольная ячейка 4_46EE.2011(v1.0)" xfId="1362"/>
    <cellStyle name="Контрольная ячейка 5" xfId="1363"/>
    <cellStyle name="Контрольная ячейка 5 2" xfId="1364"/>
    <cellStyle name="Контрольная ячейка 5_46EE.2011(v1.0)" xfId="1365"/>
    <cellStyle name="Контрольная ячейка 6" xfId="1366"/>
    <cellStyle name="Контрольная ячейка 6 2" xfId="1367"/>
    <cellStyle name="Контрольная ячейка 6_46EE.2011(v1.0)" xfId="1368"/>
    <cellStyle name="Контрольная ячейка 7" xfId="1369"/>
    <cellStyle name="Контрольная ячейка 7 2" xfId="1370"/>
    <cellStyle name="Контрольная ячейка 7_46EE.2011(v1.0)" xfId="1371"/>
    <cellStyle name="Контрольная ячейка 8" xfId="1372"/>
    <cellStyle name="Контрольная ячейка 8 2" xfId="1373"/>
    <cellStyle name="Контрольная ячейка 8_46EE.2011(v1.0)" xfId="1374"/>
    <cellStyle name="Контрольная ячейка 9" xfId="1375"/>
    <cellStyle name="Контрольная ячейка 9 2" xfId="1376"/>
    <cellStyle name="Контрольная ячейка 9_46EE.2011(v1.0)" xfId="1377"/>
    <cellStyle name="Миша (бланки отчетности)" xfId="1378"/>
    <cellStyle name="Мои наименования показателей" xfId="1379"/>
    <cellStyle name="Мои наименования показателей 2" xfId="1380"/>
    <cellStyle name="Мои наименования показателей 2 2" xfId="1381"/>
    <cellStyle name="Мои наименования показателей 2 3" xfId="1382"/>
    <cellStyle name="Мои наименования показателей 2 4" xfId="1383"/>
    <cellStyle name="Мои наименования показателей 2 5" xfId="1384"/>
    <cellStyle name="Мои наименования показателей 2 6" xfId="1385"/>
    <cellStyle name="Мои наименования показателей 2 7" xfId="1386"/>
    <cellStyle name="Мои наименования показателей 2 8" xfId="1387"/>
    <cellStyle name="Мои наименования показателей 2 9" xfId="1388"/>
    <cellStyle name="Мои наименования показателей 2_1" xfId="1389"/>
    <cellStyle name="Мои наименования показателей 3" xfId="1390"/>
    <cellStyle name="Мои наименования показателей 3 2" xfId="1391"/>
    <cellStyle name="Мои наименования показателей 3 3" xfId="1392"/>
    <cellStyle name="Мои наименования показателей 3 4" xfId="1393"/>
    <cellStyle name="Мои наименования показателей 3 5" xfId="1394"/>
    <cellStyle name="Мои наименования показателей 3 6" xfId="1395"/>
    <cellStyle name="Мои наименования показателей 3 7" xfId="1396"/>
    <cellStyle name="Мои наименования показателей 3 8" xfId="1397"/>
    <cellStyle name="Мои наименования показателей 3 9" xfId="1398"/>
    <cellStyle name="Мои наименования показателей 3_1" xfId="1399"/>
    <cellStyle name="Мои наименования показателей 4" xfId="1400"/>
    <cellStyle name="Мои наименования показателей 4 2" xfId="1401"/>
    <cellStyle name="Мои наименования показателей 4 3" xfId="1402"/>
    <cellStyle name="Мои наименования показателей 4 4" xfId="1403"/>
    <cellStyle name="Мои наименования показателей 4 5" xfId="1404"/>
    <cellStyle name="Мои наименования показателей 4 6" xfId="1405"/>
    <cellStyle name="Мои наименования показателей 4 7" xfId="1406"/>
    <cellStyle name="Мои наименования показателей 4 8" xfId="1407"/>
    <cellStyle name="Мои наименования показателей 4 9" xfId="1408"/>
    <cellStyle name="Мои наименования показателей 4_1" xfId="1409"/>
    <cellStyle name="Мои наименования показателей 5" xfId="1410"/>
    <cellStyle name="Мои наименования показателей 5 2" xfId="1411"/>
    <cellStyle name="Мои наименования показателей 5 3" xfId="1412"/>
    <cellStyle name="Мои наименования показателей 5 4" xfId="1413"/>
    <cellStyle name="Мои наименования показателей 5 5" xfId="1414"/>
    <cellStyle name="Мои наименования показателей 5 6" xfId="1415"/>
    <cellStyle name="Мои наименования показателей 5 7" xfId="1416"/>
    <cellStyle name="Мои наименования показателей 5 8" xfId="1417"/>
    <cellStyle name="Мои наименования показателей 5 9" xfId="1418"/>
    <cellStyle name="Мои наименования показателей 5_1" xfId="1419"/>
    <cellStyle name="Мои наименования показателей 6" xfId="1420"/>
    <cellStyle name="Мои наименования показателей 6 2" xfId="1421"/>
    <cellStyle name="Мои наименования показателей 6 3" xfId="1422"/>
    <cellStyle name="Мои наименования показателей 6_46EE.2011(v1.0)" xfId="1423"/>
    <cellStyle name="Мои наименования показателей 7" xfId="1424"/>
    <cellStyle name="Мои наименования показателей 7 2" xfId="1425"/>
    <cellStyle name="Мои наименования показателей 7 3" xfId="1426"/>
    <cellStyle name="Мои наименования показателей 7_46EE.2011(v1.0)" xfId="1427"/>
    <cellStyle name="Мои наименования показателей 8" xfId="1428"/>
    <cellStyle name="Мои наименования показателей 8 2" xfId="1429"/>
    <cellStyle name="Мои наименования показателей 8 3" xfId="1430"/>
    <cellStyle name="Мои наименования показателей 8_46EE.2011(v1.0)" xfId="1431"/>
    <cellStyle name="Мои наименования показателей_46TE.RT(v1.0)" xfId="1432"/>
    <cellStyle name="Мой заголовок" xfId="1433"/>
    <cellStyle name="Мой заголовок листа" xfId="1434"/>
    <cellStyle name="назв фил" xfId="1435"/>
    <cellStyle name="Название" xfId="1436"/>
    <cellStyle name="Название 2" xfId="1437"/>
    <cellStyle name="Название 2 2" xfId="1438"/>
    <cellStyle name="Название 3" xfId="1439"/>
    <cellStyle name="Название 3 2" xfId="1440"/>
    <cellStyle name="Название 4" xfId="1441"/>
    <cellStyle name="Название 4 2" xfId="1442"/>
    <cellStyle name="Название 5" xfId="1443"/>
    <cellStyle name="Название 5 2" xfId="1444"/>
    <cellStyle name="Название 6" xfId="1445"/>
    <cellStyle name="Название 6 2" xfId="1446"/>
    <cellStyle name="Название 7" xfId="1447"/>
    <cellStyle name="Название 7 2" xfId="1448"/>
    <cellStyle name="Название 8" xfId="1449"/>
    <cellStyle name="Название 8 2" xfId="1450"/>
    <cellStyle name="Название 9" xfId="1451"/>
    <cellStyle name="Название 9 2" xfId="1452"/>
    <cellStyle name="Невидимый" xfId="1453"/>
    <cellStyle name="Нейтральный" xfId="1454"/>
    <cellStyle name="Нейтральный 2" xfId="1455"/>
    <cellStyle name="Нейтральный 2 2" xfId="1456"/>
    <cellStyle name="Нейтральный 3" xfId="1457"/>
    <cellStyle name="Нейтральный 3 2" xfId="1458"/>
    <cellStyle name="Нейтральный 4" xfId="1459"/>
    <cellStyle name="Нейтральный 4 2" xfId="1460"/>
    <cellStyle name="Нейтральный 5" xfId="1461"/>
    <cellStyle name="Нейтральный 5 2" xfId="1462"/>
    <cellStyle name="Нейтральный 6" xfId="1463"/>
    <cellStyle name="Нейтральный 6 2" xfId="1464"/>
    <cellStyle name="Нейтральный 7" xfId="1465"/>
    <cellStyle name="Нейтральный 7 2" xfId="1466"/>
    <cellStyle name="Нейтральный 8" xfId="1467"/>
    <cellStyle name="Нейтральный 8 2" xfId="1468"/>
    <cellStyle name="Нейтральный 9" xfId="1469"/>
    <cellStyle name="Нейтральный 9 2" xfId="1470"/>
    <cellStyle name="Низ1" xfId="1471"/>
    <cellStyle name="Низ2" xfId="1472"/>
    <cellStyle name="Обычный 10" xfId="1473"/>
    <cellStyle name="Обычный 11" xfId="1474"/>
    <cellStyle name="Обычный 11 2" xfId="1475"/>
    <cellStyle name="Обычный 11 3" xfId="1476"/>
    <cellStyle name="Обычный 12" xfId="1477"/>
    <cellStyle name="Обычный 13" xfId="1478"/>
    <cellStyle name="Обычный 14" xfId="1479"/>
    <cellStyle name="Обычный 15" xfId="1480"/>
    <cellStyle name="Обычный 16" xfId="1481"/>
    <cellStyle name="Обычный 17" xfId="1482"/>
    <cellStyle name="Обычный 2" xfId="1483"/>
    <cellStyle name="Обычный 2 10" xfId="1484"/>
    <cellStyle name="Обычный 2 11" xfId="1485"/>
    <cellStyle name="Обычный 2 12" xfId="1486"/>
    <cellStyle name="Обычный 2 2" xfId="1487"/>
    <cellStyle name="Обычный 2 2 2" xfId="1488"/>
    <cellStyle name="Обычный 2 2 3" xfId="1489"/>
    <cellStyle name="Обычный 2 2_46EE.2011(v1.0)" xfId="1490"/>
    <cellStyle name="Обычный 2 3" xfId="1491"/>
    <cellStyle name="Обычный 2 3 2" xfId="1492"/>
    <cellStyle name="Обычный 2 3 3" xfId="1493"/>
    <cellStyle name="Обычный 2 3_46EE.2011(v1.0)" xfId="1494"/>
    <cellStyle name="Обычный 2 4" xfId="1495"/>
    <cellStyle name="Обычный 2 4 2" xfId="1496"/>
    <cellStyle name="Обычный 2 4 3" xfId="1497"/>
    <cellStyle name="Обычный 2 4_46EE.2011(v1.0)" xfId="1498"/>
    <cellStyle name="Обычный 2 5" xfId="1499"/>
    <cellStyle name="Обычный 2 5 2" xfId="1500"/>
    <cellStyle name="Обычный 2 5 3" xfId="1501"/>
    <cellStyle name="Обычный 2 5_46EE.2011(v1.0)" xfId="1502"/>
    <cellStyle name="Обычный 2 6" xfId="1503"/>
    <cellStyle name="Обычный 2 6 2" xfId="1504"/>
    <cellStyle name="Обычный 2 6 3" xfId="1505"/>
    <cellStyle name="Обычный 2 6_46EE.2011(v1.0)" xfId="1506"/>
    <cellStyle name="Обычный 2 7" xfId="1507"/>
    <cellStyle name="Обычный 2 7 2" xfId="1508"/>
    <cellStyle name="Обычный 2 8" xfId="1509"/>
    <cellStyle name="Обычный 2 9" xfId="1510"/>
    <cellStyle name="Обычный 2_1" xfId="1511"/>
    <cellStyle name="Обычный 3" xfId="1512"/>
    <cellStyle name="Обычный 3 2" xfId="1513"/>
    <cellStyle name="Обычный 3 3" xfId="1514"/>
    <cellStyle name="Обычный 4" xfId="1515"/>
    <cellStyle name="Обычный 4 2" xfId="1516"/>
    <cellStyle name="Обычный 4 2 2" xfId="1517"/>
    <cellStyle name="Обычный 4 2_INVEST.WARM.PLAN.4.78(v0.1)" xfId="1518"/>
    <cellStyle name="Обычный 4_EE.20.MET.SVOD.2.73_v0.1" xfId="1519"/>
    <cellStyle name="Обычный 5" xfId="1520"/>
    <cellStyle name="Обычный 5 2" xfId="1521"/>
    <cellStyle name="Обычный 6" xfId="1522"/>
    <cellStyle name="Обычный 7" xfId="1523"/>
    <cellStyle name="Обычный 8" xfId="1524"/>
    <cellStyle name="Обычный 9" xfId="1525"/>
    <cellStyle name="Обычный_Forma_5 2" xfId="1526"/>
    <cellStyle name="Обычный_Forma_5 3" xfId="1527"/>
    <cellStyle name="Обычный_Forma_5_Книга2" xfId="1528"/>
    <cellStyle name="Обычный_JKH.OPEN.INFO.PRICE.VO_v4.0(10.02.11)" xfId="1529"/>
    <cellStyle name="Обычный_PRIL1.ELECTR" xfId="1530"/>
    <cellStyle name="Обычный_PRIL1.ELECTR 2" xfId="1531"/>
    <cellStyle name="Обычный_ЖКУ_проект3" xfId="1532"/>
    <cellStyle name="Обычный_Котёл Сбыты" xfId="1533"/>
    <cellStyle name="Обычный_форма 1 водопровод для орг" xfId="1534"/>
    <cellStyle name="Обычный_форма 1 водопровод для орг_CALC.KV.4.78(v1.0)" xfId="1535"/>
    <cellStyle name="Followed Hyperlink" xfId="1536"/>
    <cellStyle name="Ошибка" xfId="1537"/>
    <cellStyle name="Плохой" xfId="1538"/>
    <cellStyle name="Плохой 2" xfId="1539"/>
    <cellStyle name="Плохой 2 2" xfId="1540"/>
    <cellStyle name="Плохой 3" xfId="1541"/>
    <cellStyle name="Плохой 3 2" xfId="1542"/>
    <cellStyle name="Плохой 4" xfId="1543"/>
    <cellStyle name="Плохой 4 2" xfId="1544"/>
    <cellStyle name="Плохой 5" xfId="1545"/>
    <cellStyle name="Плохой 5 2" xfId="1546"/>
    <cellStyle name="Плохой 6" xfId="1547"/>
    <cellStyle name="Плохой 6 2" xfId="1548"/>
    <cellStyle name="Плохой 7" xfId="1549"/>
    <cellStyle name="Плохой 7 2" xfId="1550"/>
    <cellStyle name="Плохой 8" xfId="1551"/>
    <cellStyle name="Плохой 8 2" xfId="1552"/>
    <cellStyle name="Плохой 9" xfId="1553"/>
    <cellStyle name="Плохой 9 2" xfId="1554"/>
    <cellStyle name="По центру с переносом" xfId="1555"/>
    <cellStyle name="По ширине с переносом" xfId="1556"/>
    <cellStyle name="Подгруппа" xfId="1557"/>
    <cellStyle name="Поле ввода" xfId="1558"/>
    <cellStyle name="Пояснение" xfId="1559"/>
    <cellStyle name="Пояснение 2" xfId="1560"/>
    <cellStyle name="Пояснение 2 2" xfId="1561"/>
    <cellStyle name="Пояснение 3" xfId="1562"/>
    <cellStyle name="Пояснение 3 2" xfId="1563"/>
    <cellStyle name="Пояснение 4" xfId="1564"/>
    <cellStyle name="Пояснение 4 2" xfId="1565"/>
    <cellStyle name="Пояснение 5" xfId="1566"/>
    <cellStyle name="Пояснение 5 2" xfId="1567"/>
    <cellStyle name="Пояснение 6" xfId="1568"/>
    <cellStyle name="Пояснение 6 2" xfId="1569"/>
    <cellStyle name="Пояснение 7" xfId="1570"/>
    <cellStyle name="Пояснение 7 2" xfId="1571"/>
    <cellStyle name="Пояснение 8" xfId="1572"/>
    <cellStyle name="Пояснение 8 2" xfId="1573"/>
    <cellStyle name="Пояснение 9" xfId="1574"/>
    <cellStyle name="Пояснение 9 2" xfId="1575"/>
    <cellStyle name="Примечание" xfId="1576"/>
    <cellStyle name="Примечание 10" xfId="1577"/>
    <cellStyle name="Примечание 10 2" xfId="1578"/>
    <cellStyle name="Примечание 10 3" xfId="1579"/>
    <cellStyle name="Примечание 10_46EE.2011(v1.0)" xfId="1580"/>
    <cellStyle name="Примечание 11" xfId="1581"/>
    <cellStyle name="Примечание 11 2" xfId="1582"/>
    <cellStyle name="Примечание 11 3" xfId="1583"/>
    <cellStyle name="Примечание 11_46EE.2011(v1.0)" xfId="1584"/>
    <cellStyle name="Примечание 12" xfId="1585"/>
    <cellStyle name="Примечание 12 2" xfId="1586"/>
    <cellStyle name="Примечание 12 3" xfId="1587"/>
    <cellStyle name="Примечание 12_46EE.2011(v1.0)" xfId="1588"/>
    <cellStyle name="Примечание 2" xfId="1589"/>
    <cellStyle name="Примечание 2 2" xfId="1590"/>
    <cellStyle name="Примечание 2 3" xfId="1591"/>
    <cellStyle name="Примечание 2 4" xfId="1592"/>
    <cellStyle name="Примечание 2 5" xfId="1593"/>
    <cellStyle name="Примечание 2 6" xfId="1594"/>
    <cellStyle name="Примечание 2 7" xfId="1595"/>
    <cellStyle name="Примечание 2 8" xfId="1596"/>
    <cellStyle name="Примечание 2 9" xfId="1597"/>
    <cellStyle name="Примечание 2_46EE.2011(v1.0)" xfId="1598"/>
    <cellStyle name="Примечание 3" xfId="1599"/>
    <cellStyle name="Примечание 3 2" xfId="1600"/>
    <cellStyle name="Примечание 3 3" xfId="1601"/>
    <cellStyle name="Примечание 3 4" xfId="1602"/>
    <cellStyle name="Примечание 3 5" xfId="1603"/>
    <cellStyle name="Примечание 3 6" xfId="1604"/>
    <cellStyle name="Примечание 3 7" xfId="1605"/>
    <cellStyle name="Примечание 3 8" xfId="1606"/>
    <cellStyle name="Примечание 3 9" xfId="1607"/>
    <cellStyle name="Примечание 3_46EE.2011(v1.0)" xfId="1608"/>
    <cellStyle name="Примечание 4" xfId="1609"/>
    <cellStyle name="Примечание 4 2" xfId="1610"/>
    <cellStyle name="Примечание 4 3" xfId="1611"/>
    <cellStyle name="Примечание 4 4" xfId="1612"/>
    <cellStyle name="Примечание 4 5" xfId="1613"/>
    <cellStyle name="Примечание 4 6" xfId="1614"/>
    <cellStyle name="Примечание 4 7" xfId="1615"/>
    <cellStyle name="Примечание 4 8" xfId="1616"/>
    <cellStyle name="Примечание 4 9" xfId="1617"/>
    <cellStyle name="Примечание 4_46EE.2011(v1.0)" xfId="1618"/>
    <cellStyle name="Примечание 5" xfId="1619"/>
    <cellStyle name="Примечание 5 2" xfId="1620"/>
    <cellStyle name="Примечание 5 3" xfId="1621"/>
    <cellStyle name="Примечание 5 4" xfId="1622"/>
    <cellStyle name="Примечание 5 5" xfId="1623"/>
    <cellStyle name="Примечание 5 6" xfId="1624"/>
    <cellStyle name="Примечание 5 7" xfId="1625"/>
    <cellStyle name="Примечание 5 8" xfId="1626"/>
    <cellStyle name="Примечание 5 9" xfId="1627"/>
    <cellStyle name="Примечание 5_46EE.2011(v1.0)" xfId="1628"/>
    <cellStyle name="Примечание 6" xfId="1629"/>
    <cellStyle name="Примечание 6 2" xfId="1630"/>
    <cellStyle name="Примечание 6_46EE.2011(v1.0)" xfId="1631"/>
    <cellStyle name="Примечание 7" xfId="1632"/>
    <cellStyle name="Примечание 7 2" xfId="1633"/>
    <cellStyle name="Примечание 7_46EE.2011(v1.0)" xfId="1634"/>
    <cellStyle name="Примечание 8" xfId="1635"/>
    <cellStyle name="Примечание 8 2" xfId="1636"/>
    <cellStyle name="Примечание 8_46EE.2011(v1.0)" xfId="1637"/>
    <cellStyle name="Примечание 9" xfId="1638"/>
    <cellStyle name="Примечание 9 2" xfId="1639"/>
    <cellStyle name="Примечание 9_46EE.2011(v1.0)" xfId="1640"/>
    <cellStyle name="Продукт" xfId="1641"/>
    <cellStyle name="Percent" xfId="1642"/>
    <cellStyle name="Процентный 10" xfId="1643"/>
    <cellStyle name="Процентный 2" xfId="1644"/>
    <cellStyle name="Процентный 2 2" xfId="1645"/>
    <cellStyle name="Процентный 2 3" xfId="1646"/>
    <cellStyle name="Процентный 3" xfId="1647"/>
    <cellStyle name="Процентный 3 2" xfId="1648"/>
    <cellStyle name="Процентный 3 3" xfId="1649"/>
    <cellStyle name="Процентный 4" xfId="1650"/>
    <cellStyle name="Процентный 4 2" xfId="1651"/>
    <cellStyle name="Процентный 4 3" xfId="1652"/>
    <cellStyle name="Процентный 5" xfId="1653"/>
    <cellStyle name="Процентный 9" xfId="1654"/>
    <cellStyle name="Разница" xfId="1655"/>
    <cellStyle name="Рамки" xfId="1656"/>
    <cellStyle name="Сводная таблица" xfId="1657"/>
    <cellStyle name="Связанная ячейка" xfId="1658"/>
    <cellStyle name="Связанная ячейка 2" xfId="1659"/>
    <cellStyle name="Связанная ячейка 2 2" xfId="1660"/>
    <cellStyle name="Связанная ячейка 2_46EE.2011(v1.0)" xfId="1661"/>
    <cellStyle name="Связанная ячейка 3" xfId="1662"/>
    <cellStyle name="Связанная ячейка 3 2" xfId="1663"/>
    <cellStyle name="Связанная ячейка 3_46EE.2011(v1.0)" xfId="1664"/>
    <cellStyle name="Связанная ячейка 4" xfId="1665"/>
    <cellStyle name="Связанная ячейка 4 2" xfId="1666"/>
    <cellStyle name="Связанная ячейка 4_46EE.2011(v1.0)" xfId="1667"/>
    <cellStyle name="Связанная ячейка 5" xfId="1668"/>
    <cellStyle name="Связанная ячейка 5 2" xfId="1669"/>
    <cellStyle name="Связанная ячейка 5_46EE.2011(v1.0)" xfId="1670"/>
    <cellStyle name="Связанная ячейка 6" xfId="1671"/>
    <cellStyle name="Связанная ячейка 6 2" xfId="1672"/>
    <cellStyle name="Связанная ячейка 6_46EE.2011(v1.0)" xfId="1673"/>
    <cellStyle name="Связанная ячейка 7" xfId="1674"/>
    <cellStyle name="Связанная ячейка 7 2" xfId="1675"/>
    <cellStyle name="Связанная ячейка 7_46EE.2011(v1.0)" xfId="1676"/>
    <cellStyle name="Связанная ячейка 8" xfId="1677"/>
    <cellStyle name="Связанная ячейка 8 2" xfId="1678"/>
    <cellStyle name="Связанная ячейка 8_46EE.2011(v1.0)" xfId="1679"/>
    <cellStyle name="Связанная ячейка 9" xfId="1680"/>
    <cellStyle name="Связанная ячейка 9 2" xfId="1681"/>
    <cellStyle name="Связанная ячейка 9_46EE.2011(v1.0)" xfId="1682"/>
    <cellStyle name="Стиль 1" xfId="1683"/>
    <cellStyle name="Стиль 1 2" xfId="1684"/>
    <cellStyle name="Стиль 1 2 2" xfId="1685"/>
    <cellStyle name="Стиль 1 2_EE.2REK.P2011.4.78(v0.3)" xfId="1686"/>
    <cellStyle name="Субсчет" xfId="1687"/>
    <cellStyle name="Счет" xfId="1688"/>
    <cellStyle name="ТЕКСТ" xfId="1689"/>
    <cellStyle name="ТЕКСТ 2" xfId="1690"/>
    <cellStyle name="ТЕКСТ 3" xfId="1691"/>
    <cellStyle name="ТЕКСТ 4" xfId="1692"/>
    <cellStyle name="ТЕКСТ 5" xfId="1693"/>
    <cellStyle name="ТЕКСТ 6" xfId="1694"/>
    <cellStyle name="ТЕКСТ 7" xfId="1695"/>
    <cellStyle name="ТЕКСТ 8" xfId="1696"/>
    <cellStyle name="ТЕКСТ 9" xfId="1697"/>
    <cellStyle name="Текст предупреждения" xfId="1698"/>
    <cellStyle name="Текст предупреждения 2" xfId="1699"/>
    <cellStyle name="Текст предупреждения 2 2" xfId="1700"/>
    <cellStyle name="Текст предупреждения 3" xfId="1701"/>
    <cellStyle name="Текст предупреждения 3 2" xfId="1702"/>
    <cellStyle name="Текст предупреждения 4" xfId="1703"/>
    <cellStyle name="Текст предупреждения 4 2" xfId="1704"/>
    <cellStyle name="Текст предупреждения 5" xfId="1705"/>
    <cellStyle name="Текст предупреждения 5 2" xfId="1706"/>
    <cellStyle name="Текст предупреждения 6" xfId="1707"/>
    <cellStyle name="Текст предупреждения 6 2" xfId="1708"/>
    <cellStyle name="Текст предупреждения 7" xfId="1709"/>
    <cellStyle name="Текст предупреждения 7 2" xfId="1710"/>
    <cellStyle name="Текст предупреждения 8" xfId="1711"/>
    <cellStyle name="Текст предупреждения 8 2" xfId="1712"/>
    <cellStyle name="Текст предупреждения 9" xfId="1713"/>
    <cellStyle name="Текст предупреждения 9 2" xfId="1714"/>
    <cellStyle name="Текстовый" xfId="1715"/>
    <cellStyle name="Текстовый 10" xfId="1716"/>
    <cellStyle name="Текстовый 11" xfId="1717"/>
    <cellStyle name="Текстовый 12" xfId="1718"/>
    <cellStyle name="Текстовый 13" xfId="1719"/>
    <cellStyle name="Текстовый 14" xfId="1720"/>
    <cellStyle name="Текстовый 15" xfId="1721"/>
    <cellStyle name="Текстовый 16" xfId="1722"/>
    <cellStyle name="Текстовый 17" xfId="1723"/>
    <cellStyle name="Текстовый 2" xfId="1724"/>
    <cellStyle name="Текстовый 3" xfId="1725"/>
    <cellStyle name="Текстовый 4" xfId="1726"/>
    <cellStyle name="Текстовый 5" xfId="1727"/>
    <cellStyle name="Текстовый 6" xfId="1728"/>
    <cellStyle name="Текстовый 7" xfId="1729"/>
    <cellStyle name="Текстовый 8" xfId="1730"/>
    <cellStyle name="Текстовый 9" xfId="1731"/>
    <cellStyle name="Текстовый_1" xfId="1732"/>
    <cellStyle name="Тысячи [0]_22гк" xfId="1733"/>
    <cellStyle name="Тысячи_22гк" xfId="1734"/>
    <cellStyle name="ФИКСИРОВАННЫЙ" xfId="1735"/>
    <cellStyle name="ФИКСИРОВАННЫЙ 2" xfId="1736"/>
    <cellStyle name="ФИКСИРОВАННЫЙ 3" xfId="1737"/>
    <cellStyle name="ФИКСИРОВАННЫЙ 4" xfId="1738"/>
    <cellStyle name="ФИКСИРОВАННЫЙ 5" xfId="1739"/>
    <cellStyle name="ФИКСИРОВАННЫЙ 6" xfId="1740"/>
    <cellStyle name="ФИКСИРОВАННЫЙ 7" xfId="1741"/>
    <cellStyle name="ФИКСИРОВАННЫЙ 8" xfId="1742"/>
    <cellStyle name="ФИКСИРОВАННЫЙ 9" xfId="1743"/>
    <cellStyle name="ФИКСИРОВАННЫЙ_1" xfId="1744"/>
    <cellStyle name="Comma" xfId="1745"/>
    <cellStyle name="Comma [0]" xfId="1746"/>
    <cellStyle name="Финансовый 2" xfId="1747"/>
    <cellStyle name="Финансовый 2 2" xfId="1748"/>
    <cellStyle name="Финансовый 2 2 2" xfId="1749"/>
    <cellStyle name="Финансовый 2 2_OREP.KU.2011.MONTHLY.02(v0.1)" xfId="1750"/>
    <cellStyle name="Финансовый 2 3" xfId="1751"/>
    <cellStyle name="Финансовый 2_46EE.2011(v1.0)" xfId="1752"/>
    <cellStyle name="Финансовый 3" xfId="1753"/>
    <cellStyle name="Финансовый 3 2" xfId="1754"/>
    <cellStyle name="Финансовый 3 3" xfId="1755"/>
    <cellStyle name="Финансовый 3 4" xfId="1756"/>
    <cellStyle name="Финансовый 3_OREP.KU.2011.MONTHLY.02(v0.1)" xfId="1757"/>
    <cellStyle name="Финансовый 4" xfId="1758"/>
    <cellStyle name="Финансовый 6" xfId="1759"/>
    <cellStyle name="Финансовый0[0]_FU_bal" xfId="1760"/>
    <cellStyle name="Формула" xfId="1761"/>
    <cellStyle name="Формула 2" xfId="1762"/>
    <cellStyle name="Формула_A РТ 2009 Рязаньэнерго" xfId="1763"/>
    <cellStyle name="ФормулаВБ" xfId="1764"/>
    <cellStyle name="ФормулаНаКонтроль" xfId="1765"/>
    <cellStyle name="Хороший" xfId="1766"/>
    <cellStyle name="Хороший 2" xfId="1767"/>
    <cellStyle name="Хороший 2 2" xfId="1768"/>
    <cellStyle name="Хороший 3" xfId="1769"/>
    <cellStyle name="Хороший 3 2" xfId="1770"/>
    <cellStyle name="Хороший 4" xfId="1771"/>
    <cellStyle name="Хороший 4 2" xfId="1772"/>
    <cellStyle name="Хороший 5" xfId="1773"/>
    <cellStyle name="Хороший 5 2" xfId="1774"/>
    <cellStyle name="Хороший 6" xfId="1775"/>
    <cellStyle name="Хороший 6 2" xfId="1776"/>
    <cellStyle name="Хороший 7" xfId="1777"/>
    <cellStyle name="Хороший 7 2" xfId="1778"/>
    <cellStyle name="Хороший 8" xfId="1779"/>
    <cellStyle name="Хороший 8 2" xfId="1780"/>
    <cellStyle name="Хороший 9" xfId="1781"/>
    <cellStyle name="Хороший 9 2" xfId="1782"/>
    <cellStyle name="Цена_продукта" xfId="1783"/>
    <cellStyle name="Цифры по центру с десятыми" xfId="1784"/>
    <cellStyle name="число" xfId="1785"/>
    <cellStyle name="Џђћ–…ќ’ќ›‰" xfId="1786"/>
    <cellStyle name="Шапка" xfId="1787"/>
    <cellStyle name="Шапка таблицы" xfId="1788"/>
    <cellStyle name="ШАУ" xfId="1789"/>
    <cellStyle name="標準_PL-CF sheet" xfId="1790"/>
    <cellStyle name="䁺_x0001_" xfId="17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36</xdr:row>
      <xdr:rowOff>0</xdr:rowOff>
    </xdr:from>
    <xdr:to>
      <xdr:col>4</xdr:col>
      <xdr:colOff>1828800</xdr:colOff>
      <xdr:row>36</xdr:row>
      <xdr:rowOff>161925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85153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1866900</xdr:colOff>
      <xdr:row>36</xdr:row>
      <xdr:rowOff>85725</xdr:rowOff>
    </xdr:from>
    <xdr:to>
      <xdr:col>4</xdr:col>
      <xdr:colOff>1866900</xdr:colOff>
      <xdr:row>36</xdr:row>
      <xdr:rowOff>247650</xdr:rowOff>
    </xdr:to>
    <xdr:pic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86010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42</xdr:row>
      <xdr:rowOff>38100</xdr:rowOff>
    </xdr:from>
    <xdr:to>
      <xdr:col>4</xdr:col>
      <xdr:colOff>361950</xdr:colOff>
      <xdr:row>42</xdr:row>
      <xdr:rowOff>200025</xdr:rowOff>
    </xdr:to>
    <xdr:pic macro="[1]!modInfo.InfoForMR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076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42</xdr:row>
      <xdr:rowOff>38100</xdr:rowOff>
    </xdr:from>
    <xdr:to>
      <xdr:col>5</xdr:col>
      <xdr:colOff>371475</xdr:colOff>
      <xdr:row>42</xdr:row>
      <xdr:rowOff>200025</xdr:rowOff>
    </xdr:to>
    <xdr:pic macro="[1]!modInfo.InfoForMO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076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39</xdr:row>
      <xdr:rowOff>171450</xdr:rowOff>
    </xdr:from>
    <xdr:to>
      <xdr:col>7</xdr:col>
      <xdr:colOff>476250</xdr:colOff>
      <xdr:row>39</xdr:row>
      <xdr:rowOff>333375</xdr:rowOff>
    </xdr:to>
    <xdr:pic macro="[1]!modInfo.InfClickCmdUpdateReestrMO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9544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14</xdr:row>
      <xdr:rowOff>142875</xdr:rowOff>
    </xdr:from>
    <xdr:to>
      <xdr:col>7</xdr:col>
      <xdr:colOff>485775</xdr:colOff>
      <xdr:row>14</xdr:row>
      <xdr:rowOff>304800</xdr:rowOff>
    </xdr:to>
    <xdr:pic macro="[1]!modInfo.InfClickCmdOrganizationChoice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12</xdr:row>
      <xdr:rowOff>161925</xdr:rowOff>
    </xdr:from>
    <xdr:to>
      <xdr:col>7</xdr:col>
      <xdr:colOff>485775</xdr:colOff>
      <xdr:row>12</xdr:row>
      <xdr:rowOff>323850</xdr:rowOff>
    </xdr:to>
    <xdr:pic macro="[1]!modInfo.InfFilFlagInTitle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3019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8</xdr:row>
      <xdr:rowOff>161925</xdr:rowOff>
    </xdr:from>
    <xdr:to>
      <xdr:col>7</xdr:col>
      <xdr:colOff>485775</xdr:colOff>
      <xdr:row>8</xdr:row>
      <xdr:rowOff>323850</xdr:rowOff>
    </xdr:to>
    <xdr:pic macro="[1]!modInfo.InfStrPublication">
      <xdr:nvPicPr>
        <xdr:cNvPr id="8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866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36</xdr:row>
      <xdr:rowOff>85725</xdr:rowOff>
    </xdr:from>
    <xdr:to>
      <xdr:col>7</xdr:col>
      <xdr:colOff>476250</xdr:colOff>
      <xdr:row>36</xdr:row>
      <xdr:rowOff>247650</xdr:rowOff>
    </xdr:to>
    <xdr:pic macro="[1]!modInfo.InfSKINumberInTitle">
      <xdr:nvPicPr>
        <xdr:cNvPr id="9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8601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14</xdr:row>
      <xdr:rowOff>57150</xdr:rowOff>
    </xdr:from>
    <xdr:to>
      <xdr:col>7</xdr:col>
      <xdr:colOff>28575</xdr:colOff>
      <xdr:row>14</xdr:row>
      <xdr:rowOff>371475</xdr:rowOff>
    </xdr:to>
    <xdr:pic>
      <xdr:nvPicPr>
        <xdr:cNvPr id="10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5337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39</xdr:row>
      <xdr:rowOff>85725</xdr:rowOff>
    </xdr:from>
    <xdr:to>
      <xdr:col>7</xdr:col>
      <xdr:colOff>9525</xdr:colOff>
      <xdr:row>40</xdr:row>
      <xdr:rowOff>9525</xdr:rowOff>
    </xdr:to>
    <xdr:pic>
      <xdr:nvPicPr>
        <xdr:cNvPr id="11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9458325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16</xdr:row>
      <xdr:rowOff>171450</xdr:rowOff>
    </xdr:from>
    <xdr:to>
      <xdr:col>3</xdr:col>
      <xdr:colOff>981075</xdr:colOff>
      <xdr:row>16</xdr:row>
      <xdr:rowOff>333375</xdr:rowOff>
    </xdr:to>
    <xdr:pic macro="[1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6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18</xdr:row>
      <xdr:rowOff>38100</xdr:rowOff>
    </xdr:from>
    <xdr:to>
      <xdr:col>10</xdr:col>
      <xdr:colOff>219075</xdr:colOff>
      <xdr:row>18</xdr:row>
      <xdr:rowOff>200025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276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WARM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definedNames>
      <definedName name="modInfo.InfAddressInHyperlinks"/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PointInIndex2"/>
      <definedName name="modInfo.InfSKINumberInTitle"/>
      <definedName name="modInfo.InfStrPublication"/>
    </definedNames>
    <sheetDataSet>
      <sheetData sheetId="8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  <cell r="AD2" t="str">
            <v>Комбинированная выработка</v>
          </cell>
          <cell r="AG2" t="str">
            <v>торги, аукционы</v>
          </cell>
          <cell r="AI2" t="str">
            <v>руб./Гкал/ч/мес</v>
          </cell>
          <cell r="AJ2" t="str">
            <v>газ природный по регулируемой цене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  <cell r="AD3" t="str">
            <v>Некомбинированная выработка</v>
          </cell>
          <cell r="AG3" t="str">
            <v>прямые договора без торгов</v>
          </cell>
          <cell r="AI3" t="str">
            <v>руб./Гкал</v>
          </cell>
          <cell r="AJ3" t="str">
            <v>газ природный по нерегулируемой цене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  <cell r="AD4" t="str">
            <v>Нет производства т/э</v>
          </cell>
          <cell r="AJ4" t="str">
            <v>газ сжиженный</v>
          </cell>
        </row>
        <row r="5">
          <cell r="B5">
            <v>2009</v>
          </cell>
          <cell r="AD5" t="str">
            <v>Смешанное производство</v>
          </cell>
          <cell r="AJ5" t="str">
            <v>газовый конденсат</v>
          </cell>
        </row>
        <row r="6">
          <cell r="B6">
            <v>2010</v>
          </cell>
          <cell r="AJ6" t="str">
            <v>гшз</v>
          </cell>
        </row>
        <row r="7">
          <cell r="B7">
            <v>2011</v>
          </cell>
          <cell r="AJ7" t="str">
            <v>мазут</v>
          </cell>
        </row>
        <row r="8">
          <cell r="B8">
            <v>2012</v>
          </cell>
          <cell r="AJ8" t="str">
            <v>нефть</v>
          </cell>
        </row>
        <row r="9">
          <cell r="B9">
            <v>2013</v>
          </cell>
          <cell r="AJ9" t="str">
            <v>дизельное топливо</v>
          </cell>
        </row>
        <row r="10">
          <cell r="B10">
            <v>2014</v>
          </cell>
          <cell r="AJ10" t="str">
            <v>уголь бурый</v>
          </cell>
        </row>
        <row r="11">
          <cell r="B11">
            <v>2015</v>
          </cell>
          <cell r="AJ11" t="str">
            <v>уголь каменный</v>
          </cell>
        </row>
        <row r="12">
          <cell r="B12">
            <v>2016</v>
          </cell>
          <cell r="AJ12" t="str">
            <v>торф</v>
          </cell>
        </row>
        <row r="13">
          <cell r="B13">
            <v>2017</v>
          </cell>
          <cell r="AJ13" t="str">
            <v>дрова</v>
          </cell>
        </row>
        <row r="14">
          <cell r="B14">
            <v>2018</v>
          </cell>
          <cell r="AJ14" t="str">
            <v>опил</v>
          </cell>
        </row>
        <row r="15">
          <cell r="B15">
            <v>2019</v>
          </cell>
          <cell r="AJ15" t="str">
            <v>отходы березовые</v>
          </cell>
        </row>
        <row r="16">
          <cell r="B16">
            <v>2020</v>
          </cell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  <sheetData sheetId="11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226">
          <cell r="B226" t="str">
            <v>Сергиевский муниципальный район</v>
          </cell>
        </row>
        <row r="227">
          <cell r="B227" t="str">
            <v>городское поселение Суходол</v>
          </cell>
        </row>
        <row r="228">
          <cell r="B228" t="str">
            <v>сельское поселение Антоновка</v>
          </cell>
        </row>
        <row r="229">
          <cell r="B229" t="str">
            <v>сельское поселение Верхняя Орлянка</v>
          </cell>
        </row>
        <row r="230">
          <cell r="B230" t="str">
            <v>сельское поселение Воротнее</v>
          </cell>
        </row>
        <row r="231">
          <cell r="B231" t="str">
            <v>сельское поселение Елшанка</v>
          </cell>
        </row>
        <row r="232">
          <cell r="B232" t="str">
            <v>сельское поселение Захаркино</v>
          </cell>
        </row>
        <row r="233">
          <cell r="B233" t="str">
            <v>сельское поселение Калиновка</v>
          </cell>
        </row>
        <row r="234">
          <cell r="B234" t="str">
            <v>сельское поселение Кандабулак</v>
          </cell>
        </row>
        <row r="235">
          <cell r="B235" t="str">
            <v>сельское поселение Кармало-Аделяково</v>
          </cell>
        </row>
        <row r="236">
          <cell r="B236" t="str">
            <v>сельское поселение Красносельское</v>
          </cell>
        </row>
        <row r="237">
          <cell r="B237" t="str">
            <v>сельское поселение Кутузовский</v>
          </cell>
        </row>
        <row r="238">
          <cell r="B238" t="str">
            <v>сельское поселение Липовка</v>
          </cell>
        </row>
        <row r="239">
          <cell r="B239" t="str">
            <v>сельское поселение Светлодольск</v>
          </cell>
        </row>
        <row r="240">
          <cell r="B240" t="str">
            <v>сельское поселение Сергиевск</v>
          </cell>
        </row>
        <row r="241">
          <cell r="B241" t="str">
            <v>сельское поселение Серноводск</v>
          </cell>
        </row>
        <row r="242">
          <cell r="B242" t="str">
            <v>сельское поселение Сургут</v>
          </cell>
        </row>
        <row r="243">
          <cell r="B243" t="str">
            <v>сельское поселение Черновка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71"/>
  <sheetViews>
    <sheetView showGridLines="0" workbookViewId="0" topLeftCell="C18">
      <selection activeCell="G17" sqref="G17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2.140625" style="10" customWidth="1"/>
    <col min="5" max="5" width="30.8515625" style="10" customWidth="1"/>
    <col min="6" max="6" width="30.8515625" style="8" customWidth="1"/>
    <col min="7" max="7" width="45.7109375" style="10" customWidth="1"/>
    <col min="8" max="8" width="12.140625" style="10" customWidth="1"/>
    <col min="9" max="9" width="2.7109375" style="10" customWidth="1"/>
    <col min="10" max="16384" width="9.140625" style="10" customWidth="1"/>
  </cols>
  <sheetData>
    <row r="1" spans="1:6" s="3" customFormat="1" ht="11.2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"Сервисная коммунальная компания"_INN:6381013776_KPP:638101001</v>
      </c>
      <c r="F1" s="4"/>
    </row>
    <row r="2" spans="1:8" s="3" customFormat="1" ht="11.25" customHeight="1">
      <c r="A2" s="1" t="str">
        <f>IF(org="","Не определено",org)</f>
        <v>ООО "Сервисная коммунальная компания"</v>
      </c>
      <c r="B2" s="2" t="str">
        <f>IF(inn="","Не определено",inn)</f>
        <v>6381013776</v>
      </c>
      <c r="G2" s="5" t="e">
        <f>codeTemplate</f>
        <v>#REF!</v>
      </c>
      <c r="H2" s="5"/>
    </row>
    <row r="3" spans="4:8" ht="18" customHeight="1">
      <c r="D3" s="6"/>
      <c r="E3" s="7"/>
      <c r="G3" s="9" t="e">
        <f>version</f>
        <v>#REF!</v>
      </c>
      <c r="H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638101001</v>
      </c>
      <c r="C4" s="11"/>
      <c r="D4" s="12" t="s">
        <v>0</v>
      </c>
      <c r="E4" s="13"/>
      <c r="F4" s="13"/>
      <c r="G4" s="13"/>
      <c r="H4" s="13"/>
      <c r="I4" s="14"/>
    </row>
    <row r="5" spans="4:8" ht="11.25">
      <c r="D5" s="15"/>
      <c r="E5" s="15"/>
      <c r="F5" s="16"/>
      <c r="G5" s="15"/>
      <c r="H5" s="17"/>
    </row>
    <row r="6" spans="3:9" ht="16.5" customHeight="1">
      <c r="C6" s="18"/>
      <c r="D6" s="19"/>
      <c r="E6" s="20"/>
      <c r="F6" s="21"/>
      <c r="G6" s="21"/>
      <c r="H6" s="22"/>
      <c r="I6" s="23"/>
    </row>
    <row r="7" spans="1:9" ht="24.75" customHeight="1" thickBot="1">
      <c r="A7" s="24"/>
      <c r="C7" s="18"/>
      <c r="D7" s="25"/>
      <c r="E7" s="26" t="s">
        <v>1</v>
      </c>
      <c r="F7" s="27"/>
      <c r="G7" s="28" t="s">
        <v>2</v>
      </c>
      <c r="H7" s="29"/>
      <c r="I7" s="23"/>
    </row>
    <row r="8" spans="1:9" ht="11.25">
      <c r="A8" s="24"/>
      <c r="C8" s="18"/>
      <c r="D8" s="25"/>
      <c r="E8" s="7"/>
      <c r="G8" s="7"/>
      <c r="H8" s="29"/>
      <c r="I8" s="23"/>
    </row>
    <row r="9" spans="1:9" ht="37.5" customHeight="1" thickBot="1">
      <c r="A9" s="1" t="s">
        <v>3</v>
      </c>
      <c r="B9" s="2" t="s">
        <v>4</v>
      </c>
      <c r="C9" s="18"/>
      <c r="D9" s="30"/>
      <c r="E9" s="31" t="s">
        <v>5</v>
      </c>
      <c r="F9" s="32"/>
      <c r="G9" s="33" t="s">
        <v>6</v>
      </c>
      <c r="H9" s="34"/>
      <c r="I9" s="23"/>
    </row>
    <row r="10" spans="1:9" ht="11.25">
      <c r="A10" s="24"/>
      <c r="C10" s="18"/>
      <c r="D10" s="30"/>
      <c r="E10" s="35"/>
      <c r="F10" s="10"/>
      <c r="G10" s="36"/>
      <c r="H10" s="37"/>
      <c r="I10" s="23"/>
    </row>
    <row r="11" spans="3:9" ht="30" customHeight="1" thickBot="1">
      <c r="C11" s="18"/>
      <c r="D11" s="30"/>
      <c r="E11" s="31" t="s">
        <v>7</v>
      </c>
      <c r="F11" s="32"/>
      <c r="G11" s="33">
        <v>2011</v>
      </c>
      <c r="H11" s="29"/>
      <c r="I11" s="23"/>
    </row>
    <row r="12" spans="3:9" ht="12" customHeight="1">
      <c r="C12" s="18"/>
      <c r="D12" s="30"/>
      <c r="E12" s="38"/>
      <c r="G12" s="16"/>
      <c r="H12" s="34"/>
      <c r="I12" s="23"/>
    </row>
    <row r="13" spans="1:9" ht="37.5" customHeight="1" thickBot="1">
      <c r="A13" s="1" t="s">
        <v>3</v>
      </c>
      <c r="B13" s="2" t="s">
        <v>4</v>
      </c>
      <c r="C13" s="18"/>
      <c r="D13" s="30"/>
      <c r="E13" s="31" t="s">
        <v>8</v>
      </c>
      <c r="F13" s="32"/>
      <c r="G13" s="33" t="s">
        <v>9</v>
      </c>
      <c r="H13" s="34"/>
      <c r="I13" s="23"/>
    </row>
    <row r="14" spans="3:9" ht="11.25">
      <c r="C14" s="18"/>
      <c r="D14" s="30"/>
      <c r="E14" s="38"/>
      <c r="F14" s="38"/>
      <c r="H14" s="34"/>
      <c r="I14" s="23"/>
    </row>
    <row r="15" spans="3:9" ht="37.5" customHeight="1">
      <c r="C15" s="18"/>
      <c r="D15" s="30"/>
      <c r="E15" s="38"/>
      <c r="F15" s="38"/>
      <c r="H15" s="34"/>
      <c r="I15" s="23"/>
    </row>
    <row r="16" spans="1:9" ht="33.75" customHeight="1">
      <c r="A16" s="1">
        <v>66</v>
      </c>
      <c r="C16" s="18"/>
      <c r="D16" s="30"/>
      <c r="E16" s="39" t="s">
        <v>10</v>
      </c>
      <c r="F16" s="39"/>
      <c r="G16" s="39"/>
      <c r="H16" s="40"/>
      <c r="I16" s="23"/>
    </row>
    <row r="17" spans="3:9" ht="26.25" customHeight="1" thickBot="1">
      <c r="C17" s="18"/>
      <c r="D17" s="30"/>
      <c r="E17" s="26" t="s">
        <v>11</v>
      </c>
      <c r="F17" s="27"/>
      <c r="G17" s="41" t="s">
        <v>12</v>
      </c>
      <c r="H17" s="29"/>
      <c r="I17" s="42"/>
    </row>
    <row r="18" spans="3:9" ht="2.25" customHeight="1">
      <c r="C18" s="18"/>
      <c r="D18" s="30"/>
      <c r="E18" s="38"/>
      <c r="G18" s="38"/>
      <c r="H18" s="29"/>
      <c r="I18" s="42"/>
    </row>
    <row r="19" spans="3:9" ht="24.75" customHeight="1" hidden="1" thickBot="1">
      <c r="C19" s="18"/>
      <c r="D19" s="30"/>
      <c r="E19" s="43" t="s">
        <v>13</v>
      </c>
      <c r="F19" s="44"/>
      <c r="G19" s="45"/>
      <c r="H19" s="40"/>
      <c r="I19" s="23"/>
    </row>
    <row r="20" spans="3:9" ht="2.25" customHeight="1">
      <c r="C20" s="18"/>
      <c r="D20" s="30"/>
      <c r="E20" s="38"/>
      <c r="G20" s="38"/>
      <c r="H20" s="29"/>
      <c r="I20" s="42"/>
    </row>
    <row r="21" spans="3:9" ht="26.25" customHeight="1">
      <c r="C21" s="18"/>
      <c r="D21" s="30"/>
      <c r="E21" s="46" t="s">
        <v>14</v>
      </c>
      <c r="F21" s="47"/>
      <c r="G21" s="48" t="s">
        <v>15</v>
      </c>
      <c r="H21" s="40"/>
      <c r="I21" s="23"/>
    </row>
    <row r="22" spans="3:9" ht="26.25" customHeight="1" thickBot="1">
      <c r="C22" s="18"/>
      <c r="D22" s="30"/>
      <c r="E22" s="26" t="s">
        <v>16</v>
      </c>
      <c r="F22" s="27"/>
      <c r="G22" s="49" t="s">
        <v>17</v>
      </c>
      <c r="H22" s="40"/>
      <c r="I22" s="23"/>
    </row>
    <row r="23" spans="3:9" ht="2.25" customHeight="1">
      <c r="C23" s="18"/>
      <c r="D23" s="30"/>
      <c r="E23" s="38"/>
      <c r="G23" s="38"/>
      <c r="H23" s="29"/>
      <c r="I23" s="42"/>
    </row>
    <row r="24" spans="3:9" ht="26.25" customHeight="1" thickBot="1">
      <c r="C24" s="18"/>
      <c r="D24" s="30"/>
      <c r="E24" s="31" t="s">
        <v>18</v>
      </c>
      <c r="F24" s="32"/>
      <c r="G24" s="50" t="s">
        <v>19</v>
      </c>
      <c r="H24" s="40"/>
      <c r="I24" s="23"/>
    </row>
    <row r="25" spans="3:9" ht="2.25" customHeight="1">
      <c r="C25" s="18"/>
      <c r="D25" s="30"/>
      <c r="E25" s="38"/>
      <c r="G25" s="38"/>
      <c r="H25" s="29"/>
      <c r="I25" s="42"/>
    </row>
    <row r="26" spans="3:9" ht="26.25" customHeight="1">
      <c r="C26" s="18"/>
      <c r="D26" s="30"/>
      <c r="E26" s="51" t="s">
        <v>20</v>
      </c>
      <c r="F26" s="52"/>
      <c r="G26" s="53" t="s">
        <v>21</v>
      </c>
      <c r="H26" s="40"/>
      <c r="I26" s="23"/>
    </row>
    <row r="27" spans="3:9" ht="26.25" customHeight="1">
      <c r="C27" s="18"/>
      <c r="D27" s="30"/>
      <c r="E27" s="51" t="s">
        <v>22</v>
      </c>
      <c r="F27" s="52"/>
      <c r="G27" s="53" t="s">
        <v>21</v>
      </c>
      <c r="H27" s="40"/>
      <c r="I27" s="23"/>
    </row>
    <row r="28" spans="3:9" ht="26.25" customHeight="1" thickBot="1">
      <c r="C28" s="18"/>
      <c r="D28" s="30"/>
      <c r="E28" s="31" t="s">
        <v>23</v>
      </c>
      <c r="F28" s="32"/>
      <c r="G28" s="50" t="s">
        <v>21</v>
      </c>
      <c r="H28" s="40"/>
      <c r="I28" s="23"/>
    </row>
    <row r="29" spans="3:9" ht="15.75" customHeight="1">
      <c r="C29" s="18"/>
      <c r="D29" s="30"/>
      <c r="E29" s="38"/>
      <c r="F29" s="10"/>
      <c r="G29" s="38"/>
      <c r="H29" s="29"/>
      <c r="I29" s="42"/>
    </row>
    <row r="30" spans="3:9" ht="26.25" customHeight="1" thickBot="1">
      <c r="C30" s="18"/>
      <c r="D30" s="30"/>
      <c r="E30" s="31" t="s">
        <v>24</v>
      </c>
      <c r="F30" s="32"/>
      <c r="G30" s="33" t="s">
        <v>25</v>
      </c>
      <c r="H30" s="40"/>
      <c r="I30" s="23"/>
    </row>
    <row r="31" spans="3:10" ht="2.25" customHeight="1">
      <c r="C31" s="18"/>
      <c r="D31" s="30"/>
      <c r="E31" s="38"/>
      <c r="F31" s="10"/>
      <c r="G31" s="38"/>
      <c r="H31" s="29"/>
      <c r="I31" s="54"/>
      <c r="J31" s="55"/>
    </row>
    <row r="32" spans="3:9" ht="26.25" customHeight="1" thickBot="1">
      <c r="C32" s="18"/>
      <c r="D32" s="30"/>
      <c r="E32" s="31" t="s">
        <v>26</v>
      </c>
      <c r="F32" s="32"/>
      <c r="G32" s="33" t="s">
        <v>9</v>
      </c>
      <c r="H32" s="40"/>
      <c r="I32" s="54"/>
    </row>
    <row r="33" spans="3:10" ht="2.25" customHeight="1">
      <c r="C33" s="18"/>
      <c r="D33" s="30"/>
      <c r="E33" s="38"/>
      <c r="F33" s="10"/>
      <c r="G33" s="38"/>
      <c r="H33" s="29"/>
      <c r="I33" s="54"/>
      <c r="J33" s="55"/>
    </row>
    <row r="34" spans="3:9" ht="26.25" customHeight="1" thickBot="1">
      <c r="C34" s="18"/>
      <c r="D34" s="30"/>
      <c r="E34" s="31" t="s">
        <v>27</v>
      </c>
      <c r="F34" s="32"/>
      <c r="G34" s="50" t="s">
        <v>28</v>
      </c>
      <c r="H34" s="40"/>
      <c r="I34" s="54"/>
    </row>
    <row r="35" spans="3:9" ht="11.25">
      <c r="C35" s="18"/>
      <c r="D35" s="30"/>
      <c r="E35" s="38"/>
      <c r="F35" s="10"/>
      <c r="G35" s="38"/>
      <c r="H35" s="40"/>
      <c r="I35" s="54"/>
    </row>
    <row r="36" spans="3:9" ht="22.5" customHeight="1">
      <c r="C36" s="18"/>
      <c r="D36" s="30"/>
      <c r="E36" s="56" t="s">
        <v>29</v>
      </c>
      <c r="F36" s="56"/>
      <c r="G36" s="57"/>
      <c r="H36" s="40"/>
      <c r="I36" s="54"/>
    </row>
    <row r="37" spans="3:9" ht="24.75" customHeight="1">
      <c r="C37" s="18"/>
      <c r="D37" s="30"/>
      <c r="E37" s="58" t="s">
        <v>30</v>
      </c>
      <c r="F37" s="59"/>
      <c r="G37" s="60" t="s">
        <v>31</v>
      </c>
      <c r="H37" s="40"/>
      <c r="I37" s="54"/>
    </row>
    <row r="38" spans="3:9" ht="24.75" customHeight="1" thickBot="1">
      <c r="C38" s="18"/>
      <c r="D38" s="30"/>
      <c r="E38" s="61" t="s">
        <v>32</v>
      </c>
      <c r="F38" s="62"/>
      <c r="G38" s="63" t="s">
        <v>33</v>
      </c>
      <c r="H38" s="40"/>
      <c r="I38" s="54"/>
    </row>
    <row r="39" spans="3:9" ht="18" customHeight="1">
      <c r="C39" s="18"/>
      <c r="D39" s="30"/>
      <c r="E39" s="38"/>
      <c r="F39" s="38"/>
      <c r="G39" s="38"/>
      <c r="H39" s="40"/>
      <c r="I39" s="54"/>
    </row>
    <row r="40" spans="3:9" ht="30.75" customHeight="1">
      <c r="C40" s="18"/>
      <c r="D40" s="30"/>
      <c r="E40" s="38"/>
      <c r="F40" s="38"/>
      <c r="G40" s="38"/>
      <c r="H40" s="40"/>
      <c r="I40" s="54"/>
    </row>
    <row r="41" spans="3:9" ht="30.75" customHeight="1">
      <c r="C41" s="18"/>
      <c r="D41" s="30"/>
      <c r="E41" s="64" t="s">
        <v>34</v>
      </c>
      <c r="F41" s="64"/>
      <c r="G41" s="64"/>
      <c r="H41" s="40"/>
      <c r="I41" s="54"/>
    </row>
    <row r="42" spans="3:17" ht="45">
      <c r="C42" s="65"/>
      <c r="D42" s="30"/>
      <c r="E42" s="66" t="s">
        <v>35</v>
      </c>
      <c r="F42" s="67" t="s">
        <v>36</v>
      </c>
      <c r="G42" s="68"/>
      <c r="H42" s="29"/>
      <c r="I42" s="54"/>
      <c r="O42" s="69"/>
      <c r="P42" s="69"/>
      <c r="Q42" s="70"/>
    </row>
    <row r="43" spans="3:17" ht="18.75" customHeight="1">
      <c r="C43" s="65"/>
      <c r="D43" s="30"/>
      <c r="E43" s="71" t="s">
        <v>37</v>
      </c>
      <c r="F43" s="72" t="s">
        <v>38</v>
      </c>
      <c r="G43" s="73" t="s">
        <v>39</v>
      </c>
      <c r="H43" s="29"/>
      <c r="I43" s="54"/>
      <c r="O43" s="69"/>
      <c r="P43" s="69"/>
      <c r="Q43" s="70"/>
    </row>
    <row r="44" spans="3:17" ht="18.75" customHeight="1">
      <c r="C44" s="74"/>
      <c r="D44" s="30"/>
      <c r="E44" s="75" t="s">
        <v>33</v>
      </c>
      <c r="F44" s="76" t="s">
        <v>40</v>
      </c>
      <c r="G44" s="77" t="s">
        <v>41</v>
      </c>
      <c r="H44" s="29"/>
      <c r="I44" s="54"/>
      <c r="O44" s="69"/>
      <c r="P44" s="69"/>
      <c r="Q44" s="70"/>
    </row>
    <row r="45" spans="3:17" ht="18.75" customHeight="1">
      <c r="C45" s="74"/>
      <c r="D45" s="30"/>
      <c r="E45" s="78"/>
      <c r="F45" s="76" t="s">
        <v>42</v>
      </c>
      <c r="G45" s="77" t="s">
        <v>43</v>
      </c>
      <c r="H45" s="79" t="s">
        <v>44</v>
      </c>
      <c r="I45" s="54"/>
      <c r="O45" s="69"/>
      <c r="P45" s="69"/>
      <c r="Q45" s="70"/>
    </row>
    <row r="46" spans="3:17" ht="18.75" customHeight="1">
      <c r="C46" s="74"/>
      <c r="D46" s="30"/>
      <c r="E46" s="78"/>
      <c r="F46" s="76" t="s">
        <v>45</v>
      </c>
      <c r="G46" s="77" t="s">
        <v>46</v>
      </c>
      <c r="H46" s="79" t="s">
        <v>44</v>
      </c>
      <c r="I46" s="54"/>
      <c r="O46" s="69"/>
      <c r="P46" s="69"/>
      <c r="Q46" s="70"/>
    </row>
    <row r="47" spans="3:17" ht="18.75" customHeight="1">
      <c r="C47" s="74"/>
      <c r="D47" s="30"/>
      <c r="E47" s="78"/>
      <c r="F47" s="76" t="s">
        <v>47</v>
      </c>
      <c r="G47" s="77" t="s">
        <v>48</v>
      </c>
      <c r="H47" s="79" t="s">
        <v>44</v>
      </c>
      <c r="I47" s="54"/>
      <c r="O47" s="69"/>
      <c r="P47" s="69"/>
      <c r="Q47" s="70"/>
    </row>
    <row r="48" spans="3:9" ht="19.5" customHeight="1">
      <c r="C48" s="74"/>
      <c r="D48" s="30"/>
      <c r="E48" s="80"/>
      <c r="F48" s="81" t="s">
        <v>49</v>
      </c>
      <c r="G48" s="82"/>
      <c r="H48" s="83"/>
      <c r="I48" s="54"/>
    </row>
    <row r="49" spans="3:9" ht="15" customHeight="1" thickBot="1">
      <c r="C49" s="74"/>
      <c r="D49" s="30"/>
      <c r="E49" s="84" t="s">
        <v>50</v>
      </c>
      <c r="F49" s="85"/>
      <c r="G49" s="86"/>
      <c r="H49" s="40"/>
      <c r="I49" s="54"/>
    </row>
    <row r="50" spans="3:9" ht="15.75" customHeight="1">
      <c r="C50" s="18"/>
      <c r="D50" s="30"/>
      <c r="E50" s="87"/>
      <c r="F50" s="87"/>
      <c r="G50" s="88"/>
      <c r="H50" s="29"/>
      <c r="I50" s="42"/>
    </row>
    <row r="51" spans="3:9" ht="24.75" customHeight="1">
      <c r="C51" s="18"/>
      <c r="D51" s="89"/>
      <c r="E51" s="56" t="s">
        <v>51</v>
      </c>
      <c r="F51" s="56"/>
      <c r="G51" s="57"/>
      <c r="H51" s="29"/>
      <c r="I51" s="23"/>
    </row>
    <row r="52" spans="3:9" ht="25.5">
      <c r="C52" s="18"/>
      <c r="D52" s="89"/>
      <c r="E52" s="58" t="s">
        <v>52</v>
      </c>
      <c r="F52" s="59"/>
      <c r="G52" s="90" t="s">
        <v>53</v>
      </c>
      <c r="H52" s="29"/>
      <c r="I52" s="23"/>
    </row>
    <row r="53" spans="3:9" ht="26.25" thickBot="1">
      <c r="C53" s="18"/>
      <c r="D53" s="89"/>
      <c r="E53" s="61" t="s">
        <v>54</v>
      </c>
      <c r="F53" s="62"/>
      <c r="G53" s="90" t="s">
        <v>55</v>
      </c>
      <c r="H53" s="29"/>
      <c r="I53" s="23"/>
    </row>
    <row r="54" spans="3:9" ht="6.75" customHeight="1">
      <c r="C54" s="18"/>
      <c r="D54" s="89"/>
      <c r="E54" s="91"/>
      <c r="F54" s="92"/>
      <c r="H54" s="29"/>
      <c r="I54" s="23"/>
    </row>
    <row r="55" spans="3:9" ht="24.75" customHeight="1">
      <c r="C55" s="18"/>
      <c r="D55" s="89"/>
      <c r="E55" s="56" t="s">
        <v>56</v>
      </c>
      <c r="F55" s="56"/>
      <c r="G55" s="57"/>
      <c r="H55" s="29"/>
      <c r="I55" s="23"/>
    </row>
    <row r="56" spans="3:9" ht="12.75">
      <c r="C56" s="18"/>
      <c r="D56" s="89"/>
      <c r="E56" s="58" t="s">
        <v>57</v>
      </c>
      <c r="F56" s="59"/>
      <c r="G56" s="90" t="s">
        <v>58</v>
      </c>
      <c r="H56" s="29"/>
      <c r="I56" s="23"/>
    </row>
    <row r="57" spans="3:9" ht="13.5" thickBot="1">
      <c r="C57" s="18"/>
      <c r="D57" s="89"/>
      <c r="E57" s="61" t="s">
        <v>59</v>
      </c>
      <c r="F57" s="62"/>
      <c r="G57" s="93" t="s">
        <v>60</v>
      </c>
      <c r="H57" s="29"/>
      <c r="I57" s="23"/>
    </row>
    <row r="58" spans="3:9" ht="6.75" customHeight="1">
      <c r="C58" s="18"/>
      <c r="D58" s="89"/>
      <c r="E58" s="91"/>
      <c r="F58" s="92"/>
      <c r="H58" s="29"/>
      <c r="I58" s="23"/>
    </row>
    <row r="59" spans="3:9" ht="24.75" customHeight="1">
      <c r="C59" s="18"/>
      <c r="D59" s="89"/>
      <c r="E59" s="56" t="s">
        <v>61</v>
      </c>
      <c r="F59" s="56"/>
      <c r="G59" s="57"/>
      <c r="H59" s="29"/>
      <c r="I59" s="23"/>
    </row>
    <row r="60" spans="3:9" ht="12.75">
      <c r="C60" s="18"/>
      <c r="D60" s="89"/>
      <c r="E60" s="58" t="s">
        <v>57</v>
      </c>
      <c r="F60" s="59"/>
      <c r="G60" s="90" t="s">
        <v>62</v>
      </c>
      <c r="H60" s="29"/>
      <c r="I60" s="23"/>
    </row>
    <row r="61" spans="3:9" ht="13.5" thickBot="1">
      <c r="C61" s="18"/>
      <c r="D61" s="89"/>
      <c r="E61" s="61" t="s">
        <v>59</v>
      </c>
      <c r="F61" s="62"/>
      <c r="G61" s="93" t="s">
        <v>63</v>
      </c>
      <c r="H61" s="29"/>
      <c r="I61" s="23"/>
    </row>
    <row r="62" spans="1:25" ht="6.75" customHeight="1">
      <c r="A62" s="10"/>
      <c r="B62" s="10"/>
      <c r="C62" s="94"/>
      <c r="D62" s="89"/>
      <c r="E62" s="91"/>
      <c r="F62" s="92"/>
      <c r="H62" s="29"/>
      <c r="I62" s="23"/>
      <c r="Y62" s="55"/>
    </row>
    <row r="63" spans="1:25" ht="24.75" customHeight="1">
      <c r="A63" s="10"/>
      <c r="B63" s="10"/>
      <c r="C63" s="94"/>
      <c r="D63" s="89"/>
      <c r="E63" s="56" t="s">
        <v>64</v>
      </c>
      <c r="F63" s="56"/>
      <c r="G63" s="57"/>
      <c r="H63" s="29"/>
      <c r="I63" s="23"/>
      <c r="Y63" s="55"/>
    </row>
    <row r="64" spans="1:25" ht="12.75">
      <c r="A64" s="10"/>
      <c r="B64" s="10"/>
      <c r="C64" s="94"/>
      <c r="D64" s="89"/>
      <c r="E64" s="95" t="s">
        <v>57</v>
      </c>
      <c r="F64" s="96"/>
      <c r="G64" s="90" t="s">
        <v>65</v>
      </c>
      <c r="H64" s="29"/>
      <c r="I64" s="23"/>
      <c r="Y64" s="55"/>
    </row>
    <row r="65" spans="1:25" ht="12.75">
      <c r="A65" s="10"/>
      <c r="B65" s="10"/>
      <c r="C65" s="94"/>
      <c r="D65" s="89"/>
      <c r="E65" s="58" t="s">
        <v>66</v>
      </c>
      <c r="F65" s="59"/>
      <c r="G65" s="90" t="s">
        <v>67</v>
      </c>
      <c r="H65" s="29"/>
      <c r="I65" s="23"/>
      <c r="Y65" s="55"/>
    </row>
    <row r="66" spans="1:25" ht="12.75">
      <c r="A66" s="10"/>
      <c r="B66" s="10"/>
      <c r="C66" s="94"/>
      <c r="D66" s="89"/>
      <c r="E66" s="58" t="s">
        <v>59</v>
      </c>
      <c r="F66" s="59"/>
      <c r="G66" s="90" t="s">
        <v>68</v>
      </c>
      <c r="H66" s="29"/>
      <c r="I66" s="23"/>
      <c r="Y66" s="55"/>
    </row>
    <row r="67" spans="1:25" ht="13.5" thickBot="1">
      <c r="A67" s="10"/>
      <c r="B67" s="10"/>
      <c r="C67" s="94"/>
      <c r="D67" s="89"/>
      <c r="E67" s="61" t="s">
        <v>69</v>
      </c>
      <c r="F67" s="62"/>
      <c r="G67" s="93" t="s">
        <v>70</v>
      </c>
      <c r="H67" s="29"/>
      <c r="I67" s="23"/>
      <c r="Y67" s="55"/>
    </row>
    <row r="68" spans="3:9" ht="12" thickBot="1">
      <c r="C68" s="18"/>
      <c r="D68" s="97"/>
      <c r="E68" s="98"/>
      <c r="F68" s="99"/>
      <c r="G68" s="99"/>
      <c r="H68" s="100"/>
      <c r="I68" s="23"/>
    </row>
    <row r="70" spans="1:25" ht="11.25">
      <c r="A70" s="10"/>
      <c r="B70" s="10"/>
      <c r="C70" s="10"/>
      <c r="F70" s="10"/>
      <c r="Y70" s="55"/>
    </row>
    <row r="71" spans="1:25" ht="11.25">
      <c r="A71" s="10"/>
      <c r="B71" s="10"/>
      <c r="C71" s="10"/>
      <c r="F71" s="10"/>
      <c r="Y71" s="55"/>
    </row>
  </sheetData>
  <sheetProtection password="FA9C" sheet="1" objects="1" scenarios="1" formatColumns="0" formatRows="0"/>
  <mergeCells count="40">
    <mergeCell ref="G2:H2"/>
    <mergeCell ref="G3:H3"/>
    <mergeCell ref="E21:F21"/>
    <mergeCell ref="E7:F7"/>
    <mergeCell ref="D4:H4"/>
    <mergeCell ref="E19:F19"/>
    <mergeCell ref="E13:F13"/>
    <mergeCell ref="E16:G16"/>
    <mergeCell ref="E17:F17"/>
    <mergeCell ref="E9:F9"/>
    <mergeCell ref="E11:F11"/>
    <mergeCell ref="E52:F52"/>
    <mergeCell ref="F42:G42"/>
    <mergeCell ref="E63:G63"/>
    <mergeCell ref="E57:F57"/>
    <mergeCell ref="E60:F60"/>
    <mergeCell ref="E41:G41"/>
    <mergeCell ref="E38:F38"/>
    <mergeCell ref="E26:F26"/>
    <mergeCell ref="E27:F27"/>
    <mergeCell ref="C44:C49"/>
    <mergeCell ref="E44:E48"/>
    <mergeCell ref="E51:G51"/>
    <mergeCell ref="E55:G55"/>
    <mergeCell ref="E67:F67"/>
    <mergeCell ref="E30:F30"/>
    <mergeCell ref="E32:F32"/>
    <mergeCell ref="E56:F56"/>
    <mergeCell ref="E53:F53"/>
    <mergeCell ref="E64:F64"/>
    <mergeCell ref="E37:F37"/>
    <mergeCell ref="E59:G59"/>
    <mergeCell ref="E22:F22"/>
    <mergeCell ref="E24:F24"/>
    <mergeCell ref="E65:F65"/>
    <mergeCell ref="E66:F66"/>
    <mergeCell ref="E36:G36"/>
    <mergeCell ref="E61:F61"/>
    <mergeCell ref="E28:F28"/>
    <mergeCell ref="E34:F34"/>
  </mergeCells>
  <dataValidations count="14">
    <dataValidation allowBlank="1" showInputMessage="1" showErrorMessage="1" prompt="Укажите муниципальное образование, на территории которого  размещена система теплоснабжения, и (или) другие особенности системы теплоснабжения" sqref="G38"/>
    <dataValidation type="list" allowBlank="1" showInputMessage="1" showErrorMessage="1" prompt="Выберите значение из списка, указав очередной условный порядковый номер системы теплоснабжения" error="Выберите значение из списка, указав очередной условный порядковый номер системы коммунальной инфраструктуры" sqref="G37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G13 G32">
      <formula1>logic</formula1>
    </dataValidation>
    <dataValidation type="list" allowBlank="1" showInputMessage="1" showErrorMessage="1" prompt="Выберите значение из списка" error="Выберите значение из списка" sqref="G30">
      <formula1>kind_of_NDS</formula1>
    </dataValidation>
    <dataValidation type="list" allowBlank="1" showInputMessage="1" showErrorMessage="1" prompt="Выберите значение из списка" error="Выберите значение из списка" sqref="G11">
      <formula1>YEAR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2"/>
    <dataValidation type="textLength" allowBlank="1" showInputMessage="1" showErrorMessage="1" prompt="10-12 символов" sqref="G21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9">
      <formula1>kind_of_publication</formula1>
    </dataValidation>
    <dataValidation type="list" allowBlank="1" showInputMessage="1" showErrorMessage="1" prompt="Выберите значение из списка" errorTitle="Ошибка" error="Выберите значение из списка" sqref="G26:G28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G24">
      <formula1>kind_of_activity</formula1>
    </dataValidation>
    <dataValidation type="list" allowBlank="1" showInputMessage="1" showErrorMessage="1" prompt="Выберите значение из списка" errorTitle="Ошибка" error="Выберите значение из списка" sqref="G34">
      <formula1>kind_of_tariff_unit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44:E47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4:F46">
      <formula1>MO_LIST_22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7">
      <formula1>MO_LIST_22</formula1>
    </dataValidation>
  </dataValidations>
  <hyperlinks>
    <hyperlink ref="E49" location="'Титульный'!A1" tooltip="Добавить МР" display="Добавить МР"/>
    <hyperlink ref="F48" location="'Титульный'!A1" tooltip="Добавить МО" display="Добавить МО"/>
    <hyperlink ref="H45" location="'Титульный'!$A$1" tooltip="Удалить МО" display="Удалить МО"/>
    <hyperlink ref="H46" location="'Титульный'!$A$1" tooltip="Удалить МО" display="Удалить МО"/>
    <hyperlink ref="H47" location="'Титульный'!$A$1" tooltip="Удалить МО" display="Удалить МО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_1">
    <tabColor indexed="31"/>
  </sheetPr>
  <dimension ref="A1:K81"/>
  <sheetViews>
    <sheetView showGridLines="0" workbookViewId="0" topLeftCell="C24">
      <selection activeCell="G17" sqref="G17"/>
    </sheetView>
  </sheetViews>
  <sheetFormatPr defaultColWidth="9.140625" defaultRowHeight="11.25"/>
  <cols>
    <col min="1" max="2" width="0" style="101" hidden="1" customWidth="1"/>
    <col min="3" max="3" width="3.00390625" style="101" customWidth="1"/>
    <col min="4" max="4" width="24.00390625" style="101" customWidth="1"/>
    <col min="5" max="5" width="9.00390625" style="101" bestFit="1" customWidth="1"/>
    <col min="6" max="6" width="41.28125" style="101" customWidth="1"/>
    <col min="7" max="7" width="58.140625" style="101" customWidth="1"/>
    <col min="8" max="8" width="12.8515625" style="101" customWidth="1"/>
    <col min="9" max="9" width="33.8515625" style="101" customWidth="1"/>
    <col min="10" max="16384" width="9.140625" style="101" customWidth="1"/>
  </cols>
  <sheetData>
    <row r="1" ht="11.25" hidden="1">
      <c r="H1" s="102" t="s">
        <v>71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103"/>
      <c r="E8" s="103"/>
      <c r="F8" s="103"/>
      <c r="G8" s="103"/>
      <c r="H8" s="103"/>
    </row>
    <row r="9" spans="4:8" ht="15.75" customHeight="1">
      <c r="D9" s="104"/>
      <c r="E9" s="104"/>
      <c r="F9" s="103"/>
      <c r="G9" s="103"/>
      <c r="H9" s="103"/>
    </row>
    <row r="10" spans="4:8" ht="15.75" customHeight="1">
      <c r="D10" s="105" t="e">
        <f>codeTemplate</f>
        <v>#REF!</v>
      </c>
      <c r="E10" s="105"/>
      <c r="F10" s="105"/>
      <c r="G10" s="103"/>
      <c r="H10" s="103"/>
    </row>
    <row r="11" spans="4:8" ht="11.25">
      <c r="D11" s="106"/>
      <c r="E11" s="104"/>
      <c r="F11" s="103"/>
      <c r="G11" s="103"/>
      <c r="H11" s="103"/>
    </row>
    <row r="12" spans="3:11" ht="45.75" customHeight="1">
      <c r="C12" s="107"/>
      <c r="D12" s="108" t="s">
        <v>72</v>
      </c>
      <c r="E12" s="109"/>
      <c r="F12" s="109"/>
      <c r="G12" s="109"/>
      <c r="H12" s="109"/>
      <c r="I12" s="109"/>
      <c r="J12" s="109"/>
      <c r="K12" s="110"/>
    </row>
    <row r="13" spans="3:11" ht="19.5" customHeight="1" thickBot="1">
      <c r="C13" s="107"/>
      <c r="D13" s="111" t="str">
        <f>IF(org="","",IF(fil="",org,org&amp;" ("&amp;fil&amp;")"))</f>
        <v>ООО "Сервисная коммунальная компания"</v>
      </c>
      <c r="E13" s="112"/>
      <c r="F13" s="112"/>
      <c r="G13" s="112"/>
      <c r="H13" s="112"/>
      <c r="I13" s="112"/>
      <c r="J13" s="112"/>
      <c r="K13" s="110"/>
    </row>
    <row r="14" spans="4:9" ht="11.25">
      <c r="D14" s="113"/>
      <c r="E14" s="114"/>
      <c r="F14" s="114"/>
      <c r="H14" s="114"/>
      <c r="I14" s="114"/>
    </row>
    <row r="15" spans="3:11" ht="11.25">
      <c r="C15" s="107"/>
      <c r="D15" s="115"/>
      <c r="E15" s="116"/>
      <c r="F15" s="116"/>
      <c r="G15" s="117"/>
      <c r="H15" s="116"/>
      <c r="I15" s="116"/>
      <c r="J15" s="118"/>
      <c r="K15" s="110"/>
    </row>
    <row r="16" spans="3:11" ht="23.25" thickBot="1">
      <c r="C16" s="107"/>
      <c r="D16" s="119"/>
      <c r="E16" s="120" t="s">
        <v>73</v>
      </c>
      <c r="F16" s="121" t="s">
        <v>74</v>
      </c>
      <c r="G16" s="121"/>
      <c r="H16" s="120" t="s">
        <v>75</v>
      </c>
      <c r="I16" s="122" t="s">
        <v>76</v>
      </c>
      <c r="J16" s="123"/>
      <c r="K16" s="110"/>
    </row>
    <row r="17" spans="3:11" ht="11.25">
      <c r="C17" s="107"/>
      <c r="D17" s="119"/>
      <c r="E17" s="124">
        <v>1</v>
      </c>
      <c r="F17" s="125">
        <f>E17+1</f>
        <v>2</v>
      </c>
      <c r="G17" s="125"/>
      <c r="H17" s="124">
        <f>F17+1</f>
        <v>3</v>
      </c>
      <c r="I17" s="124">
        <f>H17+1</f>
        <v>4</v>
      </c>
      <c r="J17" s="123"/>
      <c r="K17" s="110"/>
    </row>
    <row r="18" spans="3:11" ht="36" customHeight="1">
      <c r="C18" s="107"/>
      <c r="D18" s="119"/>
      <c r="E18" s="126" t="s">
        <v>77</v>
      </c>
      <c r="F18" s="127" t="s">
        <v>78</v>
      </c>
      <c r="G18" s="127"/>
      <c r="H18" s="128" t="s">
        <v>79</v>
      </c>
      <c r="I18" s="129" t="str">
        <f>IF(activity="","",activity)</f>
        <v>Некомбинированная выработка</v>
      </c>
      <c r="J18" s="123"/>
      <c r="K18" s="110"/>
    </row>
    <row r="19" spans="1:11" s="138" customFormat="1" ht="19.5" customHeight="1">
      <c r="A19" s="130"/>
      <c r="B19" s="130"/>
      <c r="C19" s="131"/>
      <c r="D19" s="132"/>
      <c r="E19" s="126">
        <v>2</v>
      </c>
      <c r="F19" s="133" t="s">
        <v>80</v>
      </c>
      <c r="G19" s="133"/>
      <c r="H19" s="134" t="s">
        <v>81</v>
      </c>
      <c r="I19" s="135">
        <v>107634.76</v>
      </c>
      <c r="J19" s="136"/>
      <c r="K19" s="137"/>
    </row>
    <row r="20" spans="1:11" s="138" customFormat="1" ht="24" customHeight="1">
      <c r="A20" s="130"/>
      <c r="B20" s="130"/>
      <c r="C20" s="131"/>
      <c r="D20" s="132"/>
      <c r="E20" s="126">
        <v>3</v>
      </c>
      <c r="F20" s="133" t="s">
        <v>82</v>
      </c>
      <c r="G20" s="133"/>
      <c r="H20" s="134" t="s">
        <v>81</v>
      </c>
      <c r="I20" s="139">
        <f>SUM(I21:I22,I28,I31:I37,I40,I43,I46:I48)</f>
        <v>114396.19</v>
      </c>
      <c r="J20" s="136"/>
      <c r="K20" s="137"/>
    </row>
    <row r="21" spans="1:11" s="138" customFormat="1" ht="19.5" customHeight="1">
      <c r="A21" s="130"/>
      <c r="B21" s="130"/>
      <c r="C21" s="131"/>
      <c r="D21" s="132"/>
      <c r="E21" s="126" t="s">
        <v>83</v>
      </c>
      <c r="F21" s="140" t="s">
        <v>84</v>
      </c>
      <c r="G21" s="140"/>
      <c r="H21" s="134" t="s">
        <v>81</v>
      </c>
      <c r="I21" s="135">
        <v>0</v>
      </c>
      <c r="J21" s="136"/>
      <c r="K21" s="137"/>
    </row>
    <row r="22" spans="1:11" s="138" customFormat="1" ht="24" customHeight="1">
      <c r="A22" s="130"/>
      <c r="B22" s="130"/>
      <c r="C22" s="131"/>
      <c r="D22" s="132"/>
      <c r="E22" s="126" t="s">
        <v>85</v>
      </c>
      <c r="F22" s="140" t="s">
        <v>86</v>
      </c>
      <c r="G22" s="140"/>
      <c r="H22" s="134" t="s">
        <v>81</v>
      </c>
      <c r="I22" s="139">
        <f>SUMIF(G23:G27,G23,I23:I27)</f>
        <v>50155.9</v>
      </c>
      <c r="J22" s="136"/>
      <c r="K22" s="137"/>
    </row>
    <row r="23" spans="1:11" s="138" customFormat="1" ht="19.5" customHeight="1">
      <c r="A23" s="130"/>
      <c r="B23" s="130"/>
      <c r="C23" s="131"/>
      <c r="D23" s="132"/>
      <c r="E23" s="141" t="s">
        <v>87</v>
      </c>
      <c r="F23" s="142" t="s">
        <v>88</v>
      </c>
      <c r="G23" s="143" t="s">
        <v>89</v>
      </c>
      <c r="H23" s="134" t="s">
        <v>81</v>
      </c>
      <c r="I23" s="135">
        <v>50155.9</v>
      </c>
      <c r="J23" s="136"/>
      <c r="K23" s="137"/>
    </row>
    <row r="24" spans="1:11" s="138" customFormat="1" ht="19.5" customHeight="1">
      <c r="A24" s="130"/>
      <c r="B24" s="130"/>
      <c r="C24" s="131"/>
      <c r="D24" s="132"/>
      <c r="E24" s="141"/>
      <c r="F24" s="144"/>
      <c r="G24" s="143" t="s">
        <v>90</v>
      </c>
      <c r="H24" s="145" t="s">
        <v>91</v>
      </c>
      <c r="I24" s="135">
        <v>14572</v>
      </c>
      <c r="J24" s="136"/>
      <c r="K24" s="137"/>
    </row>
    <row r="25" spans="1:11" s="138" customFormat="1" ht="19.5" customHeight="1">
      <c r="A25" s="130"/>
      <c r="B25" s="130"/>
      <c r="C25" s="131"/>
      <c r="D25" s="132"/>
      <c r="E25" s="141"/>
      <c r="F25" s="144"/>
      <c r="G25" s="143" t="s">
        <v>92</v>
      </c>
      <c r="H25" s="134" t="s">
        <v>81</v>
      </c>
      <c r="I25" s="139" t="e">
        <f>nerr(I23/I24)</f>
        <v>#NAME?</v>
      </c>
      <c r="J25" s="136"/>
      <c r="K25" s="137"/>
    </row>
    <row r="26" spans="1:11" s="138" customFormat="1" ht="19.5" customHeight="1">
      <c r="A26" s="130"/>
      <c r="B26" s="130"/>
      <c r="C26" s="131"/>
      <c r="D26" s="132"/>
      <c r="E26" s="141"/>
      <c r="F26" s="146"/>
      <c r="G26" s="143" t="s">
        <v>93</v>
      </c>
      <c r="H26" s="134" t="s">
        <v>79</v>
      </c>
      <c r="I26" s="147" t="s">
        <v>94</v>
      </c>
      <c r="J26" s="136"/>
      <c r="K26" s="137"/>
    </row>
    <row r="27" spans="1:11" s="138" customFormat="1" ht="19.5" customHeight="1">
      <c r="A27" s="130"/>
      <c r="B27" s="130"/>
      <c r="C27" s="131"/>
      <c r="D27" s="132"/>
      <c r="E27" s="148"/>
      <c r="F27" s="149" t="s">
        <v>95</v>
      </c>
      <c r="G27" s="149"/>
      <c r="H27" s="150"/>
      <c r="I27" s="151"/>
      <c r="J27" s="136"/>
      <c r="K27" s="137"/>
    </row>
    <row r="28" spans="1:11" s="138" customFormat="1" ht="19.5" customHeight="1">
      <c r="A28" s="130"/>
      <c r="B28" s="130"/>
      <c r="C28" s="131"/>
      <c r="D28" s="132"/>
      <c r="E28" s="126" t="s">
        <v>96</v>
      </c>
      <c r="F28" s="140" t="s">
        <v>97</v>
      </c>
      <c r="G28" s="140"/>
      <c r="H28" s="134" t="s">
        <v>81</v>
      </c>
      <c r="I28" s="135">
        <v>12909</v>
      </c>
      <c r="J28" s="136"/>
      <c r="K28" s="137"/>
    </row>
    <row r="29" spans="1:11" s="138" customFormat="1" ht="24" customHeight="1">
      <c r="A29" s="130"/>
      <c r="B29" s="130"/>
      <c r="C29" s="131"/>
      <c r="D29" s="132"/>
      <c r="E29" s="126" t="s">
        <v>98</v>
      </c>
      <c r="F29" s="152" t="s">
        <v>99</v>
      </c>
      <c r="G29" s="153"/>
      <c r="H29" s="134" t="s">
        <v>100</v>
      </c>
      <c r="I29" s="139" t="e">
        <f>nerr(I28/I30)</f>
        <v>#NAME?</v>
      </c>
      <c r="J29" s="136"/>
      <c r="K29" s="137"/>
    </row>
    <row r="30" spans="1:11" s="138" customFormat="1" ht="19.5" customHeight="1">
      <c r="A30" s="130"/>
      <c r="B30" s="130"/>
      <c r="C30" s="131"/>
      <c r="D30" s="132"/>
      <c r="E30" s="126" t="s">
        <v>101</v>
      </c>
      <c r="F30" s="153" t="s">
        <v>102</v>
      </c>
      <c r="G30" s="153"/>
      <c r="H30" s="134" t="s">
        <v>103</v>
      </c>
      <c r="I30" s="154">
        <v>3282.7</v>
      </c>
      <c r="J30" s="136"/>
      <c r="K30" s="137"/>
    </row>
    <row r="31" spans="1:11" s="138" customFormat="1" ht="19.5" customHeight="1">
      <c r="A31" s="130"/>
      <c r="B31" s="130"/>
      <c r="C31" s="131"/>
      <c r="D31" s="132"/>
      <c r="E31" s="126" t="s">
        <v>104</v>
      </c>
      <c r="F31" s="140" t="s">
        <v>105</v>
      </c>
      <c r="G31" s="140"/>
      <c r="H31" s="134" t="s">
        <v>81</v>
      </c>
      <c r="I31" s="135">
        <v>666.6</v>
      </c>
      <c r="J31" s="136"/>
      <c r="K31" s="137"/>
    </row>
    <row r="32" spans="1:11" s="138" customFormat="1" ht="19.5" customHeight="1">
      <c r="A32" s="130"/>
      <c r="B32" s="130"/>
      <c r="C32" s="131"/>
      <c r="D32" s="132"/>
      <c r="E32" s="126" t="s">
        <v>106</v>
      </c>
      <c r="F32" s="140" t="s">
        <v>107</v>
      </c>
      <c r="G32" s="140"/>
      <c r="H32" s="134" t="s">
        <v>81</v>
      </c>
      <c r="I32" s="135">
        <v>2338.57</v>
      </c>
      <c r="J32" s="136"/>
      <c r="K32" s="137"/>
    </row>
    <row r="33" spans="1:11" s="138" customFormat="1" ht="19.5" customHeight="1">
      <c r="A33" s="130"/>
      <c r="B33" s="130"/>
      <c r="C33" s="131"/>
      <c r="D33" s="132"/>
      <c r="E33" s="126" t="s">
        <v>108</v>
      </c>
      <c r="F33" s="133" t="s">
        <v>109</v>
      </c>
      <c r="G33" s="133"/>
      <c r="H33" s="134" t="s">
        <v>81</v>
      </c>
      <c r="I33" s="135">
        <v>13095.2</v>
      </c>
      <c r="J33" s="136"/>
      <c r="K33" s="137"/>
    </row>
    <row r="34" spans="1:11" s="138" customFormat="1" ht="19.5" customHeight="1">
      <c r="A34" s="130"/>
      <c r="B34" s="130"/>
      <c r="C34" s="131"/>
      <c r="D34" s="132"/>
      <c r="E34" s="126" t="s">
        <v>110</v>
      </c>
      <c r="F34" s="133" t="s">
        <v>111</v>
      </c>
      <c r="G34" s="133"/>
      <c r="H34" s="134" t="s">
        <v>81</v>
      </c>
      <c r="I34" s="135">
        <v>4478.54</v>
      </c>
      <c r="J34" s="136"/>
      <c r="K34" s="137"/>
    </row>
    <row r="35" spans="1:11" s="138" customFormat="1" ht="19.5" customHeight="1">
      <c r="A35" s="130"/>
      <c r="B35" s="130"/>
      <c r="C35" s="131"/>
      <c r="D35" s="132"/>
      <c r="E35" s="126" t="s">
        <v>112</v>
      </c>
      <c r="F35" s="140" t="s">
        <v>113</v>
      </c>
      <c r="G35" s="140"/>
      <c r="H35" s="134" t="s">
        <v>81</v>
      </c>
      <c r="I35" s="135">
        <v>0</v>
      </c>
      <c r="J35" s="136"/>
      <c r="K35" s="137"/>
    </row>
    <row r="36" spans="1:11" s="138" customFormat="1" ht="19.5" customHeight="1">
      <c r="A36" s="130"/>
      <c r="B36" s="130"/>
      <c r="C36" s="131"/>
      <c r="D36" s="132"/>
      <c r="E36" s="126" t="s">
        <v>114</v>
      </c>
      <c r="F36" s="140" t="s">
        <v>115</v>
      </c>
      <c r="G36" s="140"/>
      <c r="H36" s="134" t="s">
        <v>81</v>
      </c>
      <c r="I36" s="135">
        <v>2850.9</v>
      </c>
      <c r="J36" s="136"/>
      <c r="K36" s="137"/>
    </row>
    <row r="37" spans="1:11" s="138" customFormat="1" ht="19.5" customHeight="1">
      <c r="A37" s="130"/>
      <c r="B37" s="130"/>
      <c r="C37" s="131"/>
      <c r="D37" s="132"/>
      <c r="E37" s="126" t="s">
        <v>116</v>
      </c>
      <c r="F37" s="140" t="s">
        <v>117</v>
      </c>
      <c r="G37" s="140"/>
      <c r="H37" s="134" t="s">
        <v>81</v>
      </c>
      <c r="I37" s="135">
        <v>2580.7</v>
      </c>
      <c r="J37" s="136"/>
      <c r="K37" s="137"/>
    </row>
    <row r="38" spans="1:11" s="138" customFormat="1" ht="19.5" customHeight="1">
      <c r="A38" s="130"/>
      <c r="B38" s="130"/>
      <c r="C38" s="131"/>
      <c r="D38" s="132"/>
      <c r="E38" s="126" t="s">
        <v>118</v>
      </c>
      <c r="F38" s="153" t="s">
        <v>119</v>
      </c>
      <c r="G38" s="153"/>
      <c r="H38" s="134" t="s">
        <v>81</v>
      </c>
      <c r="I38" s="135">
        <v>1331</v>
      </c>
      <c r="J38" s="136"/>
      <c r="K38" s="137"/>
    </row>
    <row r="39" spans="1:11" s="138" customFormat="1" ht="19.5" customHeight="1">
      <c r="A39" s="130"/>
      <c r="B39" s="130"/>
      <c r="C39" s="131"/>
      <c r="D39" s="132"/>
      <c r="E39" s="126" t="s">
        <v>120</v>
      </c>
      <c r="F39" s="153" t="s">
        <v>121</v>
      </c>
      <c r="G39" s="153"/>
      <c r="H39" s="134" t="s">
        <v>81</v>
      </c>
      <c r="I39" s="135">
        <v>455</v>
      </c>
      <c r="J39" s="136"/>
      <c r="K39" s="137"/>
    </row>
    <row r="40" spans="1:11" s="138" customFormat="1" ht="19.5" customHeight="1">
      <c r="A40" s="130"/>
      <c r="B40" s="130"/>
      <c r="C40" s="131"/>
      <c r="D40" s="132"/>
      <c r="E40" s="126" t="s">
        <v>122</v>
      </c>
      <c r="F40" s="140" t="s">
        <v>123</v>
      </c>
      <c r="G40" s="140"/>
      <c r="H40" s="134" t="s">
        <v>81</v>
      </c>
      <c r="I40" s="135">
        <v>4597.1</v>
      </c>
      <c r="J40" s="136"/>
      <c r="K40" s="137"/>
    </row>
    <row r="41" spans="1:11" s="138" customFormat="1" ht="19.5" customHeight="1">
      <c r="A41" s="130"/>
      <c r="B41" s="130"/>
      <c r="C41" s="131"/>
      <c r="D41" s="132"/>
      <c r="E41" s="126" t="s">
        <v>124</v>
      </c>
      <c r="F41" s="153" t="s">
        <v>119</v>
      </c>
      <c r="G41" s="153"/>
      <c r="H41" s="134" t="s">
        <v>81</v>
      </c>
      <c r="I41" s="135">
        <v>2841.13</v>
      </c>
      <c r="J41" s="136"/>
      <c r="K41" s="137"/>
    </row>
    <row r="42" spans="1:11" s="138" customFormat="1" ht="19.5" customHeight="1">
      <c r="A42" s="130"/>
      <c r="B42" s="130"/>
      <c r="C42" s="131"/>
      <c r="D42" s="132"/>
      <c r="E42" s="126" t="s">
        <v>125</v>
      </c>
      <c r="F42" s="153" t="s">
        <v>121</v>
      </c>
      <c r="G42" s="153"/>
      <c r="H42" s="134" t="s">
        <v>81</v>
      </c>
      <c r="I42" s="135">
        <v>971.6</v>
      </c>
      <c r="J42" s="136"/>
      <c r="K42" s="137"/>
    </row>
    <row r="43" spans="1:11" s="138" customFormat="1" ht="19.5" customHeight="1">
      <c r="A43" s="130"/>
      <c r="B43" s="130"/>
      <c r="C43" s="131"/>
      <c r="D43" s="132"/>
      <c r="E43" s="126" t="s">
        <v>126</v>
      </c>
      <c r="F43" s="155" t="s">
        <v>127</v>
      </c>
      <c r="G43" s="140"/>
      <c r="H43" s="134" t="s">
        <v>81</v>
      </c>
      <c r="I43" s="135">
        <v>5430</v>
      </c>
      <c r="J43" s="136"/>
      <c r="K43" s="137"/>
    </row>
    <row r="44" spans="1:11" s="138" customFormat="1" ht="19.5" customHeight="1">
      <c r="A44" s="130"/>
      <c r="B44" s="130"/>
      <c r="C44" s="131"/>
      <c r="D44" s="132"/>
      <c r="E44" s="126" t="s">
        <v>128</v>
      </c>
      <c r="F44" s="152" t="s">
        <v>129</v>
      </c>
      <c r="G44" s="153"/>
      <c r="H44" s="134" t="s">
        <v>81</v>
      </c>
      <c r="I44" s="135">
        <v>0</v>
      </c>
      <c r="J44" s="136"/>
      <c r="K44" s="137"/>
    </row>
    <row r="45" spans="1:11" s="138" customFormat="1" ht="19.5" customHeight="1">
      <c r="A45" s="130"/>
      <c r="B45" s="130"/>
      <c r="C45" s="131"/>
      <c r="D45" s="132"/>
      <c r="E45" s="126" t="s">
        <v>130</v>
      </c>
      <c r="F45" s="152" t="s">
        <v>131</v>
      </c>
      <c r="G45" s="153"/>
      <c r="H45" s="134" t="s">
        <v>81</v>
      </c>
      <c r="I45" s="135">
        <v>5430</v>
      </c>
      <c r="J45" s="136"/>
      <c r="K45" s="137"/>
    </row>
    <row r="46" spans="1:11" s="138" customFormat="1" ht="24" customHeight="1">
      <c r="A46" s="130"/>
      <c r="B46" s="130"/>
      <c r="C46" s="131"/>
      <c r="D46" s="132"/>
      <c r="E46" s="126" t="s">
        <v>132</v>
      </c>
      <c r="F46" s="140" t="s">
        <v>133</v>
      </c>
      <c r="G46" s="140"/>
      <c r="H46" s="134" t="s">
        <v>81</v>
      </c>
      <c r="I46" s="135">
        <v>0</v>
      </c>
      <c r="J46" s="136"/>
      <c r="K46" s="137"/>
    </row>
    <row r="47" spans="3:11" ht="19.5" customHeight="1">
      <c r="C47" s="107"/>
      <c r="D47" s="156" t="s">
        <v>134</v>
      </c>
      <c r="E47" s="157" t="s">
        <v>135</v>
      </c>
      <c r="F47" s="158" t="s">
        <v>136</v>
      </c>
      <c r="G47" s="159"/>
      <c r="H47" s="160" t="s">
        <v>81</v>
      </c>
      <c r="I47" s="161">
        <v>15293.68</v>
      </c>
      <c r="J47" s="123"/>
      <c r="K47" s="110"/>
    </row>
    <row r="48" spans="1:11" s="138" customFormat="1" ht="24" customHeight="1">
      <c r="A48" s="130"/>
      <c r="B48" s="130"/>
      <c r="C48" s="131"/>
      <c r="D48" s="162"/>
      <c r="E48" s="148"/>
      <c r="F48" s="149" t="s">
        <v>137</v>
      </c>
      <c r="G48" s="149"/>
      <c r="H48" s="150"/>
      <c r="I48" s="151"/>
      <c r="J48" s="136"/>
      <c r="K48" s="137"/>
    </row>
    <row r="49" spans="1:11" s="138" customFormat="1" ht="19.5" customHeight="1">
      <c r="A49" s="130"/>
      <c r="B49" s="130"/>
      <c r="C49" s="131"/>
      <c r="D49" s="132"/>
      <c r="E49" s="126" t="s">
        <v>138</v>
      </c>
      <c r="F49" s="163" t="s">
        <v>273</v>
      </c>
      <c r="G49" s="163"/>
      <c r="H49" s="134" t="s">
        <v>81</v>
      </c>
      <c r="I49" s="135">
        <v>1007</v>
      </c>
      <c r="J49" s="136"/>
      <c r="K49" s="137"/>
    </row>
    <row r="50" spans="1:11" s="138" customFormat="1" ht="19.5" customHeight="1">
      <c r="A50" s="130"/>
      <c r="B50" s="130"/>
      <c r="C50" s="131"/>
      <c r="D50" s="132"/>
      <c r="E50" s="126" t="s">
        <v>139</v>
      </c>
      <c r="F50" s="163" t="s">
        <v>140</v>
      </c>
      <c r="G50" s="163"/>
      <c r="H50" s="134" t="s">
        <v>81</v>
      </c>
      <c r="I50" s="135">
        <v>0</v>
      </c>
      <c r="J50" s="136"/>
      <c r="K50" s="137"/>
    </row>
    <row r="51" spans="1:11" s="138" customFormat="1" ht="19.5" customHeight="1">
      <c r="A51" s="130"/>
      <c r="B51" s="130"/>
      <c r="C51" s="131"/>
      <c r="D51" s="132"/>
      <c r="E51" s="126" t="s">
        <v>141</v>
      </c>
      <c r="F51" s="140" t="s">
        <v>142</v>
      </c>
      <c r="G51" s="140"/>
      <c r="H51" s="134" t="s">
        <v>81</v>
      </c>
      <c r="I51" s="135">
        <v>0</v>
      </c>
      <c r="J51" s="136"/>
      <c r="K51" s="137"/>
    </row>
    <row r="52" spans="1:11" s="138" customFormat="1" ht="19.5" customHeight="1">
      <c r="A52" s="130"/>
      <c r="B52" s="130"/>
      <c r="C52" s="131"/>
      <c r="D52" s="132"/>
      <c r="E52" s="126" t="s">
        <v>143</v>
      </c>
      <c r="F52" s="163" t="s">
        <v>144</v>
      </c>
      <c r="G52" s="163"/>
      <c r="H52" s="134" t="s">
        <v>145</v>
      </c>
      <c r="I52" s="154">
        <v>89.075</v>
      </c>
      <c r="J52" s="136"/>
      <c r="K52" s="137"/>
    </row>
    <row r="53" spans="1:11" s="138" customFormat="1" ht="19.5" customHeight="1">
      <c r="A53" s="130"/>
      <c r="B53" s="130"/>
      <c r="C53" s="131"/>
      <c r="D53" s="132"/>
      <c r="E53" s="126" t="s">
        <v>146</v>
      </c>
      <c r="F53" s="163" t="s">
        <v>147</v>
      </c>
      <c r="G53" s="163"/>
      <c r="H53" s="134" t="s">
        <v>145</v>
      </c>
      <c r="I53" s="154">
        <v>35.526</v>
      </c>
      <c r="J53" s="136"/>
      <c r="K53" s="137"/>
    </row>
    <row r="54" spans="1:11" s="138" customFormat="1" ht="19.5" customHeight="1">
      <c r="A54" s="130"/>
      <c r="B54" s="130"/>
      <c r="C54" s="131"/>
      <c r="D54" s="132"/>
      <c r="E54" s="126" t="s">
        <v>148</v>
      </c>
      <c r="F54" s="163" t="s">
        <v>149</v>
      </c>
      <c r="G54" s="163"/>
      <c r="H54" s="134" t="s">
        <v>150</v>
      </c>
      <c r="I54" s="154">
        <v>105.54</v>
      </c>
      <c r="J54" s="136"/>
      <c r="K54" s="137"/>
    </row>
    <row r="55" spans="1:11" s="138" customFormat="1" ht="19.5" customHeight="1">
      <c r="A55" s="130"/>
      <c r="B55" s="130"/>
      <c r="C55" s="131"/>
      <c r="D55" s="132"/>
      <c r="E55" s="126" t="s">
        <v>151</v>
      </c>
      <c r="F55" s="140" t="s">
        <v>152</v>
      </c>
      <c r="G55" s="140"/>
      <c r="H55" s="134" t="s">
        <v>150</v>
      </c>
      <c r="I55" s="154">
        <v>3.27</v>
      </c>
      <c r="J55" s="136"/>
      <c r="K55" s="137"/>
    </row>
    <row r="56" spans="1:11" s="138" customFormat="1" ht="19.5" customHeight="1">
      <c r="A56" s="130"/>
      <c r="B56" s="130"/>
      <c r="C56" s="131"/>
      <c r="D56" s="132"/>
      <c r="E56" s="126" t="s">
        <v>153</v>
      </c>
      <c r="F56" s="163" t="s">
        <v>154</v>
      </c>
      <c r="G56" s="163"/>
      <c r="H56" s="134" t="s">
        <v>150</v>
      </c>
      <c r="I56" s="154">
        <v>0</v>
      </c>
      <c r="J56" s="136"/>
      <c r="K56" s="137"/>
    </row>
    <row r="57" spans="1:11" s="138" customFormat="1" ht="24" customHeight="1">
      <c r="A57" s="130"/>
      <c r="B57" s="130"/>
      <c r="C57" s="131"/>
      <c r="D57" s="132"/>
      <c r="E57" s="126" t="s">
        <v>155</v>
      </c>
      <c r="F57" s="163" t="s">
        <v>156</v>
      </c>
      <c r="G57" s="163"/>
      <c r="H57" s="134" t="s">
        <v>150</v>
      </c>
      <c r="I57" s="164">
        <f>SUM(I58:I59)</f>
        <v>92.04</v>
      </c>
      <c r="J57" s="136"/>
      <c r="K57" s="137"/>
    </row>
    <row r="58" spans="1:11" s="138" customFormat="1" ht="19.5" customHeight="1">
      <c r="A58" s="130"/>
      <c r="B58" s="130"/>
      <c r="C58" s="131"/>
      <c r="D58" s="132"/>
      <c r="E58" s="126" t="s">
        <v>157</v>
      </c>
      <c r="F58" s="140" t="s">
        <v>158</v>
      </c>
      <c r="G58" s="140"/>
      <c r="H58" s="134" t="s">
        <v>150</v>
      </c>
      <c r="I58" s="154">
        <v>23.013</v>
      </c>
      <c r="J58" s="136"/>
      <c r="K58" s="137"/>
    </row>
    <row r="59" spans="1:11" s="138" customFormat="1" ht="19.5" customHeight="1">
      <c r="A59" s="130"/>
      <c r="B59" s="130"/>
      <c r="C59" s="131"/>
      <c r="D59" s="132"/>
      <c r="E59" s="126" t="s">
        <v>159</v>
      </c>
      <c r="F59" s="155" t="s">
        <v>160</v>
      </c>
      <c r="G59" s="140"/>
      <c r="H59" s="134" t="s">
        <v>150</v>
      </c>
      <c r="I59" s="154">
        <v>69.027</v>
      </c>
      <c r="J59" s="136"/>
      <c r="K59" s="137"/>
    </row>
    <row r="60" spans="1:11" s="138" customFormat="1" ht="19.5" customHeight="1">
      <c r="A60" s="130"/>
      <c r="B60" s="130"/>
      <c r="C60" s="131"/>
      <c r="D60" s="132"/>
      <c r="E60" s="126" t="s">
        <v>161</v>
      </c>
      <c r="F60" s="163" t="s">
        <v>162</v>
      </c>
      <c r="G60" s="163"/>
      <c r="H60" s="134" t="s">
        <v>163</v>
      </c>
      <c r="I60" s="135">
        <v>10</v>
      </c>
      <c r="J60" s="136"/>
      <c r="K60" s="137"/>
    </row>
    <row r="61" spans="1:11" s="138" customFormat="1" ht="19.5" customHeight="1">
      <c r="A61" s="130"/>
      <c r="B61" s="130"/>
      <c r="C61" s="131"/>
      <c r="D61" s="132"/>
      <c r="E61" s="126" t="s">
        <v>164</v>
      </c>
      <c r="F61" s="133" t="s">
        <v>165</v>
      </c>
      <c r="G61" s="133"/>
      <c r="H61" s="134" t="s">
        <v>166</v>
      </c>
      <c r="I61" s="154">
        <v>10.23</v>
      </c>
      <c r="J61" s="136"/>
      <c r="K61" s="137"/>
    </row>
    <row r="62" spans="1:11" s="138" customFormat="1" ht="19.5" customHeight="1">
      <c r="A62" s="130"/>
      <c r="B62" s="130"/>
      <c r="C62" s="131"/>
      <c r="D62" s="132"/>
      <c r="E62" s="126" t="s">
        <v>167</v>
      </c>
      <c r="F62" s="163" t="s">
        <v>168</v>
      </c>
      <c r="G62" s="163"/>
      <c r="H62" s="134" t="s">
        <v>169</v>
      </c>
      <c r="I62" s="135">
        <v>39.229</v>
      </c>
      <c r="J62" s="136"/>
      <c r="K62" s="137"/>
    </row>
    <row r="63" spans="1:11" s="138" customFormat="1" ht="19.5" customHeight="1">
      <c r="A63" s="130"/>
      <c r="B63" s="130"/>
      <c r="C63" s="131"/>
      <c r="D63" s="132"/>
      <c r="E63" s="126" t="s">
        <v>170</v>
      </c>
      <c r="F63" s="163" t="s">
        <v>171</v>
      </c>
      <c r="G63" s="163"/>
      <c r="H63" s="134" t="s">
        <v>169</v>
      </c>
      <c r="I63" s="135">
        <v>39.229</v>
      </c>
      <c r="J63" s="136"/>
      <c r="K63" s="137"/>
    </row>
    <row r="64" spans="1:11" s="138" customFormat="1" ht="19.5" customHeight="1">
      <c r="A64" s="130"/>
      <c r="B64" s="130"/>
      <c r="C64" s="131"/>
      <c r="D64" s="132"/>
      <c r="E64" s="126" t="s">
        <v>172</v>
      </c>
      <c r="F64" s="163" t="s">
        <v>173</v>
      </c>
      <c r="G64" s="163"/>
      <c r="H64" s="134" t="s">
        <v>174</v>
      </c>
      <c r="I64" s="165">
        <v>0</v>
      </c>
      <c r="J64" s="136"/>
      <c r="K64" s="137"/>
    </row>
    <row r="65" spans="1:11" s="138" customFormat="1" ht="19.5" customHeight="1">
      <c r="A65" s="130"/>
      <c r="B65" s="130"/>
      <c r="C65" s="131"/>
      <c r="D65" s="132"/>
      <c r="E65" s="126" t="s">
        <v>175</v>
      </c>
      <c r="F65" s="163" t="s">
        <v>176</v>
      </c>
      <c r="G65" s="163"/>
      <c r="H65" s="134" t="s">
        <v>174</v>
      </c>
      <c r="I65" s="165">
        <v>20</v>
      </c>
      <c r="J65" s="136"/>
      <c r="K65" s="137"/>
    </row>
    <row r="66" spans="1:11" s="138" customFormat="1" ht="19.5" customHeight="1">
      <c r="A66" s="130"/>
      <c r="B66" s="130"/>
      <c r="C66" s="131"/>
      <c r="D66" s="132"/>
      <c r="E66" s="126" t="s">
        <v>177</v>
      </c>
      <c r="F66" s="163" t="s">
        <v>178</v>
      </c>
      <c r="G66" s="163"/>
      <c r="H66" s="134" t="s">
        <v>174</v>
      </c>
      <c r="I66" s="165">
        <v>0</v>
      </c>
      <c r="J66" s="136"/>
      <c r="K66" s="137"/>
    </row>
    <row r="67" spans="1:11" s="138" customFormat="1" ht="19.5" customHeight="1">
      <c r="A67" s="130"/>
      <c r="B67" s="130"/>
      <c r="C67" s="131"/>
      <c r="D67" s="132"/>
      <c r="E67" s="126" t="s">
        <v>179</v>
      </c>
      <c r="F67" s="163" t="s">
        <v>180</v>
      </c>
      <c r="G67" s="163"/>
      <c r="H67" s="134" t="s">
        <v>181</v>
      </c>
      <c r="I67" s="165">
        <v>145</v>
      </c>
      <c r="J67" s="136"/>
      <c r="K67" s="137"/>
    </row>
    <row r="68" spans="1:11" s="138" customFormat="1" ht="19.5" customHeight="1">
      <c r="A68" s="130"/>
      <c r="B68" s="130"/>
      <c r="C68" s="131"/>
      <c r="D68" s="132"/>
      <c r="E68" s="126" t="s">
        <v>182</v>
      </c>
      <c r="F68" s="163" t="s">
        <v>183</v>
      </c>
      <c r="G68" s="163"/>
      <c r="H68" s="134" t="s">
        <v>184</v>
      </c>
      <c r="I68" s="135">
        <v>163.8</v>
      </c>
      <c r="J68" s="136"/>
      <c r="K68" s="137"/>
    </row>
    <row r="69" spans="1:11" s="138" customFormat="1" ht="19.5" customHeight="1">
      <c r="A69" s="130"/>
      <c r="B69" s="130"/>
      <c r="C69" s="131"/>
      <c r="D69" s="132"/>
      <c r="E69" s="126" t="s">
        <v>185</v>
      </c>
      <c r="F69" s="163" t="s">
        <v>186</v>
      </c>
      <c r="G69" s="163"/>
      <c r="H69" s="134" t="s">
        <v>187</v>
      </c>
      <c r="I69" s="135">
        <v>31.3</v>
      </c>
      <c r="J69" s="136"/>
      <c r="K69" s="137"/>
    </row>
    <row r="70" spans="1:11" s="138" customFormat="1" ht="19.5" customHeight="1">
      <c r="A70" s="130"/>
      <c r="B70" s="130"/>
      <c r="C70" s="131"/>
      <c r="D70" s="132"/>
      <c r="E70" s="126" t="s">
        <v>188</v>
      </c>
      <c r="F70" s="163" t="s">
        <v>189</v>
      </c>
      <c r="G70" s="163"/>
      <c r="H70" s="134" t="s">
        <v>190</v>
      </c>
      <c r="I70" s="135">
        <v>0.36</v>
      </c>
      <c r="J70" s="136"/>
      <c r="K70" s="137"/>
    </row>
    <row r="71" spans="3:11" ht="19.5" customHeight="1" thickBot="1">
      <c r="C71" s="107"/>
      <c r="D71" s="119"/>
      <c r="E71" s="166" t="s">
        <v>191</v>
      </c>
      <c r="F71" s="167" t="s">
        <v>192</v>
      </c>
      <c r="G71" s="167"/>
      <c r="H71" s="168" t="s">
        <v>79</v>
      </c>
      <c r="I71" s="169"/>
      <c r="J71" s="123"/>
      <c r="K71" s="110"/>
    </row>
    <row r="72" spans="3:11" ht="11.25">
      <c r="C72" s="107"/>
      <c r="D72" s="119"/>
      <c r="E72" s="170"/>
      <c r="F72" s="171"/>
      <c r="G72" s="172"/>
      <c r="H72" s="173"/>
      <c r="I72" s="174"/>
      <c r="J72" s="123"/>
      <c r="K72" s="110"/>
    </row>
    <row r="73" spans="3:11" ht="19.5" customHeight="1">
      <c r="C73" s="107"/>
      <c r="D73" s="119"/>
      <c r="E73" s="175" t="s">
        <v>193</v>
      </c>
      <c r="F73" s="176" t="s">
        <v>194</v>
      </c>
      <c r="G73" s="177"/>
      <c r="H73" s="173"/>
      <c r="I73" s="177"/>
      <c r="J73" s="123"/>
      <c r="K73" s="110"/>
    </row>
    <row r="74" spans="3:11" ht="12" thickBot="1">
      <c r="C74" s="107"/>
      <c r="D74" s="178"/>
      <c r="E74" s="179"/>
      <c r="F74" s="179"/>
      <c r="G74" s="179"/>
      <c r="H74" s="179"/>
      <c r="I74" s="179"/>
      <c r="J74" s="180"/>
      <c r="K74" s="110"/>
    </row>
    <row r="75" ht="19.5" customHeight="1"/>
    <row r="77" ht="15.75" customHeight="1"/>
    <row r="81" spans="4:9" s="173" customFormat="1" ht="19.5" customHeight="1">
      <c r="D81" s="101"/>
      <c r="E81" s="101"/>
      <c r="F81" s="101"/>
      <c r="G81" s="101"/>
      <c r="H81" s="101"/>
      <c r="I81" s="101"/>
    </row>
  </sheetData>
  <sheetProtection password="FA9C" sheet="1" objects="1" scenarios="1" formatColumns="0" formatRows="0"/>
  <mergeCells count="55">
    <mergeCell ref="D10:F10"/>
    <mergeCell ref="F19:G19"/>
    <mergeCell ref="F20:G20"/>
    <mergeCell ref="F21:G21"/>
    <mergeCell ref="D12:J12"/>
    <mergeCell ref="D13:J13"/>
    <mergeCell ref="F22:G22"/>
    <mergeCell ref="E23:E26"/>
    <mergeCell ref="F23:F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9:G49"/>
    <mergeCell ref="F50:G50"/>
    <mergeCell ref="F47:G47"/>
    <mergeCell ref="F67:G67"/>
    <mergeCell ref="F51:G51"/>
    <mergeCell ref="F52:G52"/>
    <mergeCell ref="F53:G53"/>
    <mergeCell ref="F54:G54"/>
    <mergeCell ref="F62:G62"/>
    <mergeCell ref="F63:G63"/>
    <mergeCell ref="F55:G55"/>
    <mergeCell ref="F56:G56"/>
    <mergeCell ref="F57:G57"/>
    <mergeCell ref="F58:G58"/>
    <mergeCell ref="F59:G59"/>
    <mergeCell ref="F60:G60"/>
    <mergeCell ref="F61:G61"/>
    <mergeCell ref="F71:G71"/>
    <mergeCell ref="F70:G70"/>
    <mergeCell ref="F16:G16"/>
    <mergeCell ref="F17:G17"/>
    <mergeCell ref="F18:G18"/>
    <mergeCell ref="F64:G64"/>
    <mergeCell ref="F65:G65"/>
    <mergeCell ref="F66:G66"/>
    <mergeCell ref="F68:G68"/>
    <mergeCell ref="F69:G69"/>
  </mergeCells>
  <dataValidations count="5">
    <dataValidation type="textLength" operator="lessThanOrEqual" allowBlank="1" showInputMessage="1" showErrorMessage="1" sqref="I72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I71 I26 F47:G47">
      <formula1>900</formula1>
    </dataValidation>
    <dataValidation type="decimal" allowBlank="1" showInputMessage="1" showErrorMessage="1" sqref="I57 I29 I43 I20 I25 I22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58:I70 I49:I56 I28 I30:I42 I23:I24 I19 I21 I44:I47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3">
      <formula1>kind_of_fuels</formula1>
    </dataValidation>
  </dataValidations>
  <hyperlinks>
    <hyperlink ref="F48" location="'ТС показатели'!A1" tooltip="Добавить запись" display="Добавить запись"/>
    <hyperlink ref="F27" location="'ТС показатели'!A1" tooltip="Добавить вид топлива" display="Добавить вид топлива"/>
    <hyperlink ref="D47" location="'ТС показатели'!$A$1" tooltip="Удалить запись" display="Удалить запись"/>
  </hyperlinks>
  <printOptions horizontalCentered="1"/>
  <pageMargins left="0.16" right="0.16" top="0.23" bottom="0.24000000000000002" header="0.16" footer="0.24000000000000002"/>
  <pageSetup fitToHeight="0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_1">
    <tabColor indexed="31"/>
    <pageSetUpPr fitToPage="1"/>
  </sheetPr>
  <dimension ref="C10:O41"/>
  <sheetViews>
    <sheetView showGridLines="0" workbookViewId="0" topLeftCell="C9">
      <selection activeCell="G17" sqref="G17"/>
    </sheetView>
  </sheetViews>
  <sheetFormatPr defaultColWidth="9.140625" defaultRowHeight="11.25"/>
  <cols>
    <col min="1" max="2" width="0" style="101" hidden="1" customWidth="1"/>
    <col min="3" max="3" width="3.00390625" style="101" customWidth="1"/>
    <col min="4" max="4" width="23.421875" style="101" customWidth="1"/>
    <col min="5" max="5" width="9.140625" style="101" customWidth="1"/>
    <col min="6" max="6" width="53.8515625" style="101" customWidth="1"/>
    <col min="7" max="7" width="30.421875" style="101" customWidth="1"/>
    <col min="8" max="8" width="21.8515625" style="101" customWidth="1"/>
    <col min="9" max="9" width="24.57421875" style="101" customWidth="1"/>
    <col min="10" max="10" width="21.8515625" style="101" customWidth="1"/>
    <col min="11" max="11" width="13.7109375" style="101" customWidth="1"/>
    <col min="12" max="13" width="21.8515625" style="101" customWidth="1"/>
    <col min="14" max="14" width="17.00390625" style="101" customWidth="1"/>
    <col min="15" max="15" width="3.00390625" style="101" customWidth="1"/>
    <col min="16" max="16384" width="9.140625" style="10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105" t="e">
        <f>codeTemplate</f>
        <v>#REF!</v>
      </c>
      <c r="E10" s="105"/>
      <c r="F10" s="105"/>
      <c r="G10" s="103"/>
      <c r="H10" s="103"/>
      <c r="K10" s="181"/>
    </row>
    <row r="11" spans="4:12" ht="11.25">
      <c r="D11" s="106"/>
      <c r="E11" s="182"/>
      <c r="F11" s="183"/>
      <c r="G11" s="183"/>
      <c r="H11" s="183"/>
      <c r="I11" s="183"/>
      <c r="J11" s="183"/>
      <c r="K11" s="183"/>
      <c r="L11" s="183"/>
    </row>
    <row r="12" spans="3:15" ht="18.75" customHeight="1">
      <c r="C12" s="107"/>
      <c r="D12" s="184" t="s">
        <v>195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10"/>
    </row>
    <row r="13" spans="3:15" ht="18.75" customHeight="1" thickBot="1">
      <c r="C13" s="107"/>
      <c r="D13" s="186" t="str">
        <f>IF(org="","",IF(fil="",org,org&amp;" ("&amp;fil&amp;")"))</f>
        <v>ООО "Сервисная коммунальная компания"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10"/>
    </row>
    <row r="14" spans="4:14" ht="11.25">
      <c r="D14" s="188"/>
      <c r="E14" s="189"/>
      <c r="F14" s="189"/>
      <c r="G14" s="189"/>
      <c r="H14" s="189"/>
      <c r="I14" s="189"/>
      <c r="J14" s="189"/>
      <c r="K14" s="189"/>
      <c r="L14" s="189"/>
      <c r="M14" s="189"/>
      <c r="N14" s="190"/>
    </row>
    <row r="15" spans="3:15" ht="11.25">
      <c r="C15" s="107"/>
      <c r="D15" s="191"/>
      <c r="E15" s="192"/>
      <c r="F15" s="192"/>
      <c r="G15" s="192"/>
      <c r="H15" s="192"/>
      <c r="I15" s="192"/>
      <c r="J15" s="192"/>
      <c r="K15" s="192"/>
      <c r="L15" s="192"/>
      <c r="M15" s="192"/>
      <c r="N15" s="193"/>
      <c r="O15" s="110"/>
    </row>
    <row r="16" spans="3:15" ht="11.25">
      <c r="C16" s="107"/>
      <c r="D16" s="194"/>
      <c r="E16" s="189"/>
      <c r="F16" s="189"/>
      <c r="G16" s="189"/>
      <c r="H16" s="189"/>
      <c r="I16" s="189"/>
      <c r="J16" s="189"/>
      <c r="K16" s="189"/>
      <c r="L16" s="189"/>
      <c r="M16" s="189"/>
      <c r="N16" s="195"/>
      <c r="O16" s="110"/>
    </row>
    <row r="17" spans="3:15" ht="34.5" thickBot="1">
      <c r="C17" s="107"/>
      <c r="D17" s="194"/>
      <c r="E17" s="120" t="s">
        <v>73</v>
      </c>
      <c r="F17" s="120" t="s">
        <v>196</v>
      </c>
      <c r="G17" s="120" t="s">
        <v>93</v>
      </c>
      <c r="H17" s="120" t="s">
        <v>197</v>
      </c>
      <c r="I17" s="120" t="s">
        <v>198</v>
      </c>
      <c r="J17" s="120" t="s">
        <v>199</v>
      </c>
      <c r="K17" s="120" t="s">
        <v>200</v>
      </c>
      <c r="L17" s="120" t="s">
        <v>201</v>
      </c>
      <c r="M17" s="122" t="s">
        <v>202</v>
      </c>
      <c r="N17" s="195"/>
      <c r="O17" s="110"/>
    </row>
    <row r="18" spans="3:15" ht="18.75" customHeight="1">
      <c r="C18" s="107"/>
      <c r="D18" s="194"/>
      <c r="E18" s="124">
        <v>1</v>
      </c>
      <c r="F18" s="124">
        <v>2</v>
      </c>
      <c r="G18" s="124">
        <v>3</v>
      </c>
      <c r="H18" s="124">
        <v>4</v>
      </c>
      <c r="I18" s="124">
        <v>5</v>
      </c>
      <c r="J18" s="124">
        <v>6</v>
      </c>
      <c r="K18" s="124">
        <v>7</v>
      </c>
      <c r="L18" s="124">
        <v>8</v>
      </c>
      <c r="M18" s="124">
        <v>9</v>
      </c>
      <c r="N18" s="195"/>
      <c r="O18" s="110"/>
    </row>
    <row r="19" spans="3:15" ht="19.5" customHeight="1">
      <c r="C19" s="107"/>
      <c r="D19" s="196"/>
      <c r="E19" s="197">
        <v>1</v>
      </c>
      <c r="F19" s="198" t="s">
        <v>203</v>
      </c>
      <c r="G19" s="198"/>
      <c r="H19" s="198"/>
      <c r="I19" s="198"/>
      <c r="J19" s="198"/>
      <c r="K19" s="198"/>
      <c r="L19" s="199">
        <f>'ТС показатели'!$I$43</f>
        <v>5430</v>
      </c>
      <c r="M19" s="200"/>
      <c r="N19" s="195"/>
      <c r="O19" s="110"/>
    </row>
    <row r="20" spans="3:15" ht="19.5" customHeight="1">
      <c r="C20" s="107"/>
      <c r="D20" s="196"/>
      <c r="E20" s="201" t="s">
        <v>204</v>
      </c>
      <c r="F20" s="202" t="s">
        <v>205</v>
      </c>
      <c r="G20" s="202"/>
      <c r="H20" s="202"/>
      <c r="I20" s="202"/>
      <c r="J20" s="202"/>
      <c r="K20" s="203"/>
      <c r="L20" s="204"/>
      <c r="M20" s="205"/>
      <c r="N20" s="195"/>
      <c r="O20" s="110"/>
    </row>
    <row r="21" spans="3:15" ht="19.5" customHeight="1">
      <c r="C21" s="107"/>
      <c r="D21" s="196"/>
      <c r="E21" s="206" t="s">
        <v>206</v>
      </c>
      <c r="F21" s="207" t="s">
        <v>207</v>
      </c>
      <c r="G21" s="208" t="s">
        <v>208</v>
      </c>
      <c r="H21" s="209"/>
      <c r="I21" s="210"/>
      <c r="J21" s="211"/>
      <c r="K21" s="212"/>
      <c r="L21" s="213">
        <f>SUM(L22:L24)</f>
        <v>0</v>
      </c>
      <c r="M21" s="214" t="e">
        <f>nerr(L21/'ТС показатели'!$I$43)*100</f>
        <v>#NAME?</v>
      </c>
      <c r="N21" s="215"/>
      <c r="O21" s="110"/>
    </row>
    <row r="22" spans="3:15" ht="19.5" customHeight="1">
      <c r="C22" s="107"/>
      <c r="D22" s="196"/>
      <c r="E22" s="141"/>
      <c r="F22" s="216"/>
      <c r="G22" s="207"/>
      <c r="H22" s="207" t="s">
        <v>207</v>
      </c>
      <c r="I22" s="217" t="s">
        <v>207</v>
      </c>
      <c r="J22" s="218">
        <v>0</v>
      </c>
      <c r="K22" s="219" t="s">
        <v>207</v>
      </c>
      <c r="L22" s="220">
        <v>0</v>
      </c>
      <c r="M22" s="221"/>
      <c r="N22" s="215"/>
      <c r="O22" s="110"/>
    </row>
    <row r="23" spans="3:15" ht="19.5" customHeight="1">
      <c r="C23" s="107"/>
      <c r="D23" s="196"/>
      <c r="E23" s="141"/>
      <c r="F23" s="216"/>
      <c r="G23" s="222"/>
      <c r="H23" s="222"/>
      <c r="I23" s="223" t="s">
        <v>137</v>
      </c>
      <c r="J23" s="224"/>
      <c r="K23" s="224"/>
      <c r="L23" s="225"/>
      <c r="M23" s="226"/>
      <c r="N23" s="227"/>
      <c r="O23" s="110"/>
    </row>
    <row r="24" spans="3:15" ht="19.5" customHeight="1">
      <c r="C24" s="107"/>
      <c r="D24" s="196"/>
      <c r="E24" s="141"/>
      <c r="F24" s="222"/>
      <c r="G24" s="223" t="s">
        <v>209</v>
      </c>
      <c r="H24" s="223"/>
      <c r="I24" s="224"/>
      <c r="J24" s="224"/>
      <c r="K24" s="224"/>
      <c r="L24" s="224"/>
      <c r="M24" s="228"/>
      <c r="N24" s="215"/>
      <c r="O24" s="110"/>
    </row>
    <row r="25" spans="3:15" ht="19.5" customHeight="1">
      <c r="C25" s="107"/>
      <c r="D25" s="196"/>
      <c r="E25" s="148"/>
      <c r="F25" s="229" t="s">
        <v>210</v>
      </c>
      <c r="G25" s="223"/>
      <c r="H25" s="223"/>
      <c r="I25" s="223"/>
      <c r="J25" s="224"/>
      <c r="K25" s="224"/>
      <c r="L25" s="230"/>
      <c r="M25" s="228"/>
      <c r="N25" s="227"/>
      <c r="O25" s="110"/>
    </row>
    <row r="26" spans="3:15" ht="19.5" customHeight="1">
      <c r="C26" s="107"/>
      <c r="D26" s="196"/>
      <c r="E26" s="197">
        <v>2</v>
      </c>
      <c r="F26" s="198" t="s">
        <v>211</v>
      </c>
      <c r="G26" s="198"/>
      <c r="H26" s="198"/>
      <c r="I26" s="198"/>
      <c r="J26" s="198"/>
      <c r="K26" s="198"/>
      <c r="L26" s="231">
        <f>'ТС показатели'!$I$46</f>
        <v>0</v>
      </c>
      <c r="M26" s="221"/>
      <c r="N26" s="195"/>
      <c r="O26" s="110"/>
    </row>
    <row r="27" spans="3:15" ht="19.5" customHeight="1">
      <c r="C27" s="107"/>
      <c r="D27" s="196"/>
      <c r="E27" s="201" t="s">
        <v>212</v>
      </c>
      <c r="F27" s="127" t="s">
        <v>205</v>
      </c>
      <c r="G27" s="127"/>
      <c r="H27" s="127"/>
      <c r="I27" s="127"/>
      <c r="J27" s="127"/>
      <c r="K27" s="127"/>
      <c r="L27" s="204"/>
      <c r="M27" s="205"/>
      <c r="N27" s="195"/>
      <c r="O27" s="110"/>
    </row>
    <row r="28" spans="3:15" ht="19.5" customHeight="1">
      <c r="C28" s="107"/>
      <c r="D28" s="196"/>
      <c r="E28" s="232" t="s">
        <v>213</v>
      </c>
      <c r="F28" s="207" t="s">
        <v>207</v>
      </c>
      <c r="G28" s="208" t="s">
        <v>208</v>
      </c>
      <c r="H28" s="209"/>
      <c r="I28" s="210"/>
      <c r="J28" s="211"/>
      <c r="K28" s="212"/>
      <c r="L28" s="213">
        <f>SUM(L29:L31)</f>
        <v>0</v>
      </c>
      <c r="M28" s="214" t="e">
        <f>nerr(L28/'ТС показатели'!$I$46)*100</f>
        <v>#NAME?</v>
      </c>
      <c r="N28" s="215"/>
      <c r="O28" s="110"/>
    </row>
    <row r="29" spans="3:15" ht="19.5" customHeight="1">
      <c r="C29" s="107"/>
      <c r="D29" s="196"/>
      <c r="E29" s="141"/>
      <c r="F29" s="216"/>
      <c r="G29" s="207" t="s">
        <v>214</v>
      </c>
      <c r="H29" s="207" t="s">
        <v>207</v>
      </c>
      <c r="I29" s="217" t="s">
        <v>207</v>
      </c>
      <c r="J29" s="218">
        <v>0</v>
      </c>
      <c r="K29" s="219" t="s">
        <v>207</v>
      </c>
      <c r="L29" s="220">
        <v>0</v>
      </c>
      <c r="M29" s="221"/>
      <c r="N29" s="215"/>
      <c r="O29" s="110"/>
    </row>
    <row r="30" spans="3:15" ht="19.5" customHeight="1">
      <c r="C30" s="107"/>
      <c r="D30" s="196"/>
      <c r="E30" s="141"/>
      <c r="F30" s="216"/>
      <c r="G30" s="222"/>
      <c r="H30" s="222"/>
      <c r="I30" s="223" t="s">
        <v>137</v>
      </c>
      <c r="J30" s="224"/>
      <c r="K30" s="224"/>
      <c r="L30" s="225"/>
      <c r="M30" s="226"/>
      <c r="N30" s="227"/>
      <c r="O30" s="110"/>
    </row>
    <row r="31" spans="3:15" ht="19.5" customHeight="1">
      <c r="C31" s="107"/>
      <c r="D31" s="196"/>
      <c r="E31" s="141"/>
      <c r="F31" s="222"/>
      <c r="G31" s="223" t="s">
        <v>209</v>
      </c>
      <c r="H31" s="223"/>
      <c r="I31" s="224"/>
      <c r="J31" s="224"/>
      <c r="K31" s="224"/>
      <c r="L31" s="224"/>
      <c r="M31" s="228"/>
      <c r="N31" s="215"/>
      <c r="O31" s="110"/>
    </row>
    <row r="32" spans="3:15" ht="19.5" customHeight="1" thickBot="1">
      <c r="C32" s="107"/>
      <c r="D32" s="132"/>
      <c r="E32" s="233"/>
      <c r="F32" s="234" t="s">
        <v>210</v>
      </c>
      <c r="G32" s="235"/>
      <c r="H32" s="235"/>
      <c r="I32" s="235"/>
      <c r="J32" s="236"/>
      <c r="K32" s="236"/>
      <c r="L32" s="237"/>
      <c r="M32" s="238"/>
      <c r="N32" s="227"/>
      <c r="O32" s="110"/>
    </row>
    <row r="33" spans="3:15" ht="11.25">
      <c r="C33" s="107"/>
      <c r="D33" s="239"/>
      <c r="E33" s="240"/>
      <c r="F33" s="240"/>
      <c r="G33" s="240"/>
      <c r="H33" s="240"/>
      <c r="I33" s="240"/>
      <c r="J33" s="240"/>
      <c r="K33" s="240"/>
      <c r="L33" s="240"/>
      <c r="M33" s="240"/>
      <c r="N33" s="227"/>
      <c r="O33" s="110"/>
    </row>
    <row r="34" spans="3:15" ht="11.25" customHeight="1">
      <c r="C34" s="107"/>
      <c r="D34" s="239"/>
      <c r="E34" s="241" t="s">
        <v>274</v>
      </c>
      <c r="F34" s="241"/>
      <c r="G34" s="241"/>
      <c r="H34" s="241"/>
      <c r="I34" s="241"/>
      <c r="J34" s="241"/>
      <c r="K34" s="241"/>
      <c r="L34" s="241"/>
      <c r="M34" s="241"/>
      <c r="N34" s="242"/>
      <c r="O34" s="110"/>
    </row>
    <row r="35" spans="3:15" ht="12" thickBot="1">
      <c r="C35" s="107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5"/>
      <c r="O35" s="110"/>
    </row>
    <row r="36" spans="4:14" ht="11.25"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7"/>
    </row>
    <row r="37" spans="4:14" ht="11.25"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7"/>
    </row>
    <row r="38" spans="4:14" ht="11.25"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7"/>
    </row>
    <row r="39" spans="4:14" ht="11.25">
      <c r="D39" s="246"/>
      <c r="E39" s="246"/>
      <c r="F39" s="248"/>
      <c r="G39" s="246"/>
      <c r="H39" s="246"/>
      <c r="I39" s="246"/>
      <c r="J39" s="246"/>
      <c r="K39" s="246"/>
      <c r="L39" s="246"/>
      <c r="M39" s="246"/>
      <c r="N39" s="247"/>
    </row>
    <row r="40" spans="4:14" ht="11.25">
      <c r="D40" s="246"/>
      <c r="E40" s="246"/>
      <c r="F40" s="249"/>
      <c r="G40" s="246"/>
      <c r="H40" s="246"/>
      <c r="I40" s="246"/>
      <c r="J40" s="246"/>
      <c r="K40" s="246"/>
      <c r="L40" s="246"/>
      <c r="M40" s="246"/>
      <c r="N40" s="247"/>
    </row>
    <row r="41" spans="4:14" ht="11.25">
      <c r="D41" s="246"/>
      <c r="E41" s="246"/>
      <c r="F41" s="249"/>
      <c r="G41" s="246"/>
      <c r="H41" s="246"/>
      <c r="I41" s="246"/>
      <c r="J41" s="246"/>
      <c r="K41" s="246"/>
      <c r="L41" s="246"/>
      <c r="M41" s="246"/>
      <c r="N41" s="247"/>
    </row>
  </sheetData>
  <sheetProtection password="FA9C" sheet="1" objects="1" scenarios="1" formatColumns="0" formatRows="0"/>
  <mergeCells count="15">
    <mergeCell ref="F26:K26"/>
    <mergeCell ref="F27:K27"/>
    <mergeCell ref="E28:E31"/>
    <mergeCell ref="F28:F31"/>
    <mergeCell ref="G29:G30"/>
    <mergeCell ref="H29:H30"/>
    <mergeCell ref="D10:F10"/>
    <mergeCell ref="F20:K20"/>
    <mergeCell ref="E21:E24"/>
    <mergeCell ref="F21:F24"/>
    <mergeCell ref="D12:N12"/>
    <mergeCell ref="D13:N13"/>
    <mergeCell ref="F19:K19"/>
    <mergeCell ref="G22:G23"/>
    <mergeCell ref="H22:H23"/>
  </mergeCells>
  <dataValidations count="3">
    <dataValidation type="list" allowBlank="1" showInputMessage="1" showErrorMessage="1" prompt="Выберите значение из списка" errorTitle="Внимание" error="Выберите значение из списка" sqref="G29 G22">
      <formula1>method_of_acquisition</formula1>
    </dataValidation>
    <dataValidation type="textLength" operator="lessThanOrEqual" allowBlank="1" showInputMessage="1" showErrorMessage="1" errorTitle="Ошибка" error="Допускается ввод не более 900 символов!" sqref="K28:K29 F28 H29:I29 H22:I22 K21:K22 F21">
      <formula1>900</formula1>
    </dataValidation>
    <dataValidation type="decimal" allowBlank="1" showErrorMessage="1" errorTitle="Ошибка" error="Допускается ввод только неотрицательных чисел!" sqref="J28:J29 L29 L22 J21:J22">
      <formula1>0</formula1>
      <formula2>9.99999999999999E+23</formula2>
    </dataValidation>
  </dataValidations>
  <hyperlinks>
    <hyperlink ref="F25" location="'ТС показатели (2)'!A1" tooltip="Добавить поставщика" display="Добавить запись"/>
    <hyperlink ref="F32" location="'ТС показатели (2)'!A1" tooltip="Добавить поставщика" display="Добавить запись"/>
    <hyperlink ref="G24" location="'ТС показатели (2)'!A1" tooltip="Добавить способ" display="Добавить запись"/>
    <hyperlink ref="I23" location="'ТС показатели (2)'!A1" tooltip="Добавить запись" display="Добавить запись"/>
    <hyperlink ref="G31" location="'ТС показатели (2)'!A1" tooltip="Добавить способ" display="Добавить запись"/>
    <hyperlink ref="I30" location="'ТС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M57"/>
  <sheetViews>
    <sheetView showGridLines="0" tabSelected="1" workbookViewId="0" topLeftCell="G35">
      <selection activeCell="K40" sqref="K40"/>
    </sheetView>
  </sheetViews>
  <sheetFormatPr defaultColWidth="9.140625" defaultRowHeight="11.25"/>
  <cols>
    <col min="1" max="2" width="0" style="250" hidden="1" customWidth="1"/>
    <col min="3" max="3" width="3.140625" style="250" customWidth="1"/>
    <col min="4" max="4" width="15.7109375" style="250" customWidth="1"/>
    <col min="5" max="5" width="7.00390625" style="250" bestFit="1" customWidth="1"/>
    <col min="6" max="6" width="47.8515625" style="250" customWidth="1"/>
    <col min="7" max="7" width="36.57421875" style="250" customWidth="1"/>
    <col min="8" max="8" width="17.8515625" style="250" customWidth="1"/>
    <col min="9" max="9" width="17.00390625" style="250" bestFit="1" customWidth="1"/>
    <col min="10" max="10" width="17.8515625" style="250" customWidth="1"/>
    <col min="11" max="11" width="41.140625" style="250" customWidth="1"/>
    <col min="12" max="16384" width="9.140625" style="250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4:11" s="101" customFormat="1" ht="15" customHeight="1">
      <c r="D10" s="105" t="e">
        <f>codeTemplate</f>
        <v>#REF!</v>
      </c>
      <c r="E10" s="105"/>
      <c r="F10" s="105"/>
      <c r="G10" s="103"/>
      <c r="K10" s="181"/>
    </row>
    <row r="11" spans="4:8" s="101" customFormat="1" ht="15" customHeight="1">
      <c r="D11" s="106"/>
      <c r="E11" s="182"/>
      <c r="F11" s="183"/>
      <c r="G11" s="183"/>
      <c r="H11" s="183"/>
    </row>
    <row r="12" spans="3:13" ht="15" customHeight="1">
      <c r="C12" s="251"/>
      <c r="D12" s="252" t="s">
        <v>215</v>
      </c>
      <c r="E12" s="253"/>
      <c r="F12" s="253"/>
      <c r="G12" s="253"/>
      <c r="H12" s="253"/>
      <c r="I12" s="253"/>
      <c r="J12" s="253"/>
      <c r="K12" s="253"/>
      <c r="L12" s="253"/>
      <c r="M12" s="254"/>
    </row>
    <row r="13" spans="3:13" ht="15.75" customHeight="1" thickBot="1">
      <c r="C13" s="251"/>
      <c r="D13" s="255" t="str">
        <f>IF(org="","",IF(fil="",org,org&amp;" ("&amp;fil&amp;")"))</f>
        <v>ООО "Сервисная коммунальная компания"</v>
      </c>
      <c r="E13" s="256"/>
      <c r="F13" s="256"/>
      <c r="G13" s="256"/>
      <c r="H13" s="256"/>
      <c r="I13" s="256"/>
      <c r="J13" s="256"/>
      <c r="K13" s="256"/>
      <c r="L13" s="256"/>
      <c r="M13" s="254"/>
    </row>
    <row r="14" spans="5:11" ht="15.75" customHeight="1">
      <c r="E14" s="257"/>
      <c r="F14" s="257"/>
      <c r="H14" s="257"/>
      <c r="I14" s="257"/>
      <c r="J14" s="257"/>
      <c r="K14" s="257"/>
    </row>
    <row r="15" spans="3:13" ht="15.75" customHeight="1">
      <c r="C15" s="258"/>
      <c r="D15" s="259"/>
      <c r="E15" s="260"/>
      <c r="F15" s="261"/>
      <c r="G15" s="260"/>
      <c r="H15" s="260"/>
      <c r="I15" s="260"/>
      <c r="J15" s="260"/>
      <c r="K15" s="260"/>
      <c r="L15" s="262"/>
      <c r="M15" s="263"/>
    </row>
    <row r="16" spans="3:13" ht="34.5" customHeight="1" thickBot="1">
      <c r="C16" s="258"/>
      <c r="D16" s="239"/>
      <c r="E16" s="264" t="s">
        <v>216</v>
      </c>
      <c r="F16" s="265"/>
      <c r="G16" s="265"/>
      <c r="H16" s="265"/>
      <c r="I16" s="265"/>
      <c r="J16" s="265"/>
      <c r="K16" s="266"/>
      <c r="L16" s="215"/>
      <c r="M16" s="263"/>
    </row>
    <row r="17" spans="3:13" ht="15" customHeight="1">
      <c r="C17" s="258"/>
      <c r="D17" s="239"/>
      <c r="E17" s="267"/>
      <c r="F17" s="267"/>
      <c r="G17" s="268"/>
      <c r="H17" s="267"/>
      <c r="I17" s="267"/>
      <c r="J17" s="267"/>
      <c r="K17" s="267"/>
      <c r="L17" s="215"/>
      <c r="M17" s="263"/>
    </row>
    <row r="18" spans="3:13" ht="23.25" thickBot="1">
      <c r="C18" s="258"/>
      <c r="D18" s="269"/>
      <c r="E18" s="270" t="s">
        <v>73</v>
      </c>
      <c r="F18" s="270" t="s">
        <v>217</v>
      </c>
      <c r="G18" s="270" t="s">
        <v>218</v>
      </c>
      <c r="H18" s="270" t="s">
        <v>219</v>
      </c>
      <c r="I18" s="270" t="s">
        <v>220</v>
      </c>
      <c r="J18" s="270" t="s">
        <v>221</v>
      </c>
      <c r="K18" s="271" t="s">
        <v>222</v>
      </c>
      <c r="L18" s="272"/>
      <c r="M18" s="263"/>
    </row>
    <row r="19" spans="3:13" ht="18.75" customHeight="1">
      <c r="C19" s="258"/>
      <c r="D19" s="269"/>
      <c r="E19" s="273">
        <v>1</v>
      </c>
      <c r="F19" s="273">
        <f>E19+1</f>
        <v>2</v>
      </c>
      <c r="G19" s="273">
        <v>3</v>
      </c>
      <c r="H19" s="273">
        <v>4</v>
      </c>
      <c r="I19" s="273">
        <v>5</v>
      </c>
      <c r="J19" s="273">
        <v>6</v>
      </c>
      <c r="K19" s="273">
        <v>7</v>
      </c>
      <c r="L19" s="272"/>
      <c r="M19" s="263"/>
    </row>
    <row r="20" spans="3:13" ht="19.5" customHeight="1" hidden="1">
      <c r="C20" s="258"/>
      <c r="D20" s="269"/>
      <c r="L20" s="272"/>
      <c r="M20" s="263"/>
    </row>
    <row r="21" spans="3:13" ht="19.5" customHeight="1" hidden="1">
      <c r="C21" s="258"/>
      <c r="D21" s="269"/>
      <c r="L21" s="272"/>
      <c r="M21" s="263"/>
    </row>
    <row r="22" spans="3:13" ht="19.5" customHeight="1" hidden="1">
      <c r="C22" s="258"/>
      <c r="D22" s="269"/>
      <c r="L22" s="272"/>
      <c r="M22" s="263"/>
    </row>
    <row r="23" spans="3:13" ht="19.5" customHeight="1">
      <c r="C23" s="258"/>
      <c r="D23" s="269"/>
      <c r="E23" s="274" t="s">
        <v>223</v>
      </c>
      <c r="F23" s="275" t="s">
        <v>224</v>
      </c>
      <c r="G23" s="276"/>
      <c r="H23" s="276"/>
      <c r="I23" s="276"/>
      <c r="J23" s="276"/>
      <c r="K23" s="277"/>
      <c r="L23" s="272"/>
      <c r="M23" s="263"/>
    </row>
    <row r="24" spans="3:13" ht="37.5" customHeight="1">
      <c r="C24" s="258"/>
      <c r="D24" s="269"/>
      <c r="E24" s="274" t="s">
        <v>225</v>
      </c>
      <c r="F24" s="278" t="s">
        <v>226</v>
      </c>
      <c r="G24" s="279" t="s">
        <v>227</v>
      </c>
      <c r="H24" s="280" t="s">
        <v>228</v>
      </c>
      <c r="I24" s="281" t="s">
        <v>79</v>
      </c>
      <c r="J24" s="281" t="s">
        <v>79</v>
      </c>
      <c r="K24" s="282" t="s">
        <v>277</v>
      </c>
      <c r="L24" s="272"/>
      <c r="M24" s="263"/>
    </row>
    <row r="25" spans="3:13" ht="19.5" customHeight="1">
      <c r="C25" s="258"/>
      <c r="D25" s="269"/>
      <c r="E25" s="274" t="s">
        <v>230</v>
      </c>
      <c r="F25" s="278" t="s">
        <v>231</v>
      </c>
      <c r="G25" s="283" t="s">
        <v>232</v>
      </c>
      <c r="H25" s="280" t="s">
        <v>228</v>
      </c>
      <c r="I25" s="283" t="s">
        <v>233</v>
      </c>
      <c r="J25" s="279" t="s">
        <v>228</v>
      </c>
      <c r="K25" s="284" t="s">
        <v>79</v>
      </c>
      <c r="L25" s="272"/>
      <c r="M25" s="263"/>
    </row>
    <row r="26" spans="3:13" ht="19.5" customHeight="1">
      <c r="C26" s="258"/>
      <c r="D26" s="269"/>
      <c r="E26" s="274" t="s">
        <v>234</v>
      </c>
      <c r="F26" s="275" t="s">
        <v>235</v>
      </c>
      <c r="G26" s="276"/>
      <c r="H26" s="276"/>
      <c r="I26" s="276"/>
      <c r="J26" s="276"/>
      <c r="K26" s="277"/>
      <c r="L26" s="272"/>
      <c r="M26" s="263"/>
    </row>
    <row r="27" spans="3:13" ht="38.25" customHeight="1">
      <c r="C27" s="258"/>
      <c r="D27" s="269"/>
      <c r="E27" s="274" t="s">
        <v>236</v>
      </c>
      <c r="F27" s="278" t="s">
        <v>226</v>
      </c>
      <c r="G27" s="279" t="s">
        <v>227</v>
      </c>
      <c r="H27" s="280" t="s">
        <v>228</v>
      </c>
      <c r="I27" s="281" t="s">
        <v>79</v>
      </c>
      <c r="J27" s="281" t="s">
        <v>79</v>
      </c>
      <c r="K27" s="282" t="s">
        <v>277</v>
      </c>
      <c r="L27" s="272"/>
      <c r="M27" s="263"/>
    </row>
    <row r="28" spans="3:13" ht="19.5" customHeight="1">
      <c r="C28" s="258"/>
      <c r="D28" s="269"/>
      <c r="E28" s="274" t="s">
        <v>237</v>
      </c>
      <c r="F28" s="278" t="s">
        <v>231</v>
      </c>
      <c r="G28" s="283" t="s">
        <v>232</v>
      </c>
      <c r="H28" s="280" t="s">
        <v>228</v>
      </c>
      <c r="I28" s="283" t="s">
        <v>233</v>
      </c>
      <c r="J28" s="279" t="s">
        <v>228</v>
      </c>
      <c r="K28" s="284" t="s">
        <v>79</v>
      </c>
      <c r="L28" s="272"/>
      <c r="M28" s="263"/>
    </row>
    <row r="29" spans="3:13" ht="19.5" customHeight="1">
      <c r="C29" s="258"/>
      <c r="D29" s="269"/>
      <c r="E29" s="274" t="s">
        <v>238</v>
      </c>
      <c r="F29" s="275" t="s">
        <v>239</v>
      </c>
      <c r="G29" s="276"/>
      <c r="H29" s="276"/>
      <c r="I29" s="276"/>
      <c r="J29" s="276"/>
      <c r="K29" s="277"/>
      <c r="L29" s="272"/>
      <c r="M29" s="263"/>
    </row>
    <row r="30" spans="3:13" ht="19.5" customHeight="1">
      <c r="C30" s="258"/>
      <c r="D30" s="269"/>
      <c r="E30" s="274" t="s">
        <v>240</v>
      </c>
      <c r="F30" s="278" t="s">
        <v>226</v>
      </c>
      <c r="G30" s="279" t="s">
        <v>207</v>
      </c>
      <c r="H30" s="280" t="s">
        <v>79</v>
      </c>
      <c r="I30" s="281" t="s">
        <v>79</v>
      </c>
      <c r="J30" s="281" t="s">
        <v>79</v>
      </c>
      <c r="K30" s="282" t="s">
        <v>207</v>
      </c>
      <c r="L30" s="272"/>
      <c r="M30" s="263"/>
    </row>
    <row r="31" spans="3:13" ht="19.5" customHeight="1">
      <c r="C31" s="258"/>
      <c r="D31" s="269"/>
      <c r="E31" s="274" t="s">
        <v>241</v>
      </c>
      <c r="F31" s="278" t="s">
        <v>231</v>
      </c>
      <c r="G31" s="285" t="s">
        <v>207</v>
      </c>
      <c r="H31" s="280" t="s">
        <v>79</v>
      </c>
      <c r="I31" s="285" t="s">
        <v>207</v>
      </c>
      <c r="J31" s="279" t="s">
        <v>207</v>
      </c>
      <c r="K31" s="284" t="s">
        <v>79</v>
      </c>
      <c r="L31" s="272"/>
      <c r="M31" s="263"/>
    </row>
    <row r="32" spans="3:13" ht="19.5" customHeight="1">
      <c r="C32" s="258"/>
      <c r="D32" s="269"/>
      <c r="E32" s="274" t="s">
        <v>242</v>
      </c>
      <c r="F32" s="275" t="s">
        <v>243</v>
      </c>
      <c r="G32" s="276"/>
      <c r="H32" s="276"/>
      <c r="I32" s="276"/>
      <c r="J32" s="276"/>
      <c r="K32" s="277"/>
      <c r="L32" s="272"/>
      <c r="M32" s="263"/>
    </row>
    <row r="33" spans="3:13" ht="36.75" customHeight="1">
      <c r="C33" s="258"/>
      <c r="D33" s="269"/>
      <c r="E33" s="274" t="s">
        <v>244</v>
      </c>
      <c r="F33" s="278" t="s">
        <v>226</v>
      </c>
      <c r="G33" s="279" t="s">
        <v>227</v>
      </c>
      <c r="H33" s="280"/>
      <c r="I33" s="281" t="s">
        <v>79</v>
      </c>
      <c r="J33" s="281" t="s">
        <v>79</v>
      </c>
      <c r="K33" s="282" t="s">
        <v>277</v>
      </c>
      <c r="L33" s="272"/>
      <c r="M33" s="263"/>
    </row>
    <row r="34" spans="3:13" ht="19.5" customHeight="1">
      <c r="C34" s="258"/>
      <c r="D34" s="269"/>
      <c r="E34" s="274" t="s">
        <v>245</v>
      </c>
      <c r="F34" s="278" t="s">
        <v>231</v>
      </c>
      <c r="G34" s="285" t="s">
        <v>79</v>
      </c>
      <c r="H34" s="280" t="s">
        <v>79</v>
      </c>
      <c r="I34" s="285" t="s">
        <v>79</v>
      </c>
      <c r="J34" s="279" t="s">
        <v>79</v>
      </c>
      <c r="K34" s="284" t="s">
        <v>79</v>
      </c>
      <c r="L34" s="272"/>
      <c r="M34" s="263"/>
    </row>
    <row r="35" spans="3:13" ht="19.5" customHeight="1">
      <c r="C35" s="258"/>
      <c r="D35" s="269"/>
      <c r="E35" s="274" t="s">
        <v>246</v>
      </c>
      <c r="F35" s="275" t="s">
        <v>247</v>
      </c>
      <c r="G35" s="276"/>
      <c r="H35" s="276"/>
      <c r="I35" s="276"/>
      <c r="J35" s="276"/>
      <c r="K35" s="277"/>
      <c r="L35" s="272"/>
      <c r="M35" s="263"/>
    </row>
    <row r="36" spans="3:13" ht="36.75" customHeight="1">
      <c r="C36" s="258"/>
      <c r="D36" s="269"/>
      <c r="E36" s="274" t="s">
        <v>248</v>
      </c>
      <c r="F36" s="278" t="s">
        <v>226</v>
      </c>
      <c r="G36" s="279" t="s">
        <v>227</v>
      </c>
      <c r="H36" s="280"/>
      <c r="I36" s="281" t="s">
        <v>79</v>
      </c>
      <c r="J36" s="281" t="s">
        <v>79</v>
      </c>
      <c r="K36" s="282" t="s">
        <v>277</v>
      </c>
      <c r="L36" s="272"/>
      <c r="M36" s="263"/>
    </row>
    <row r="37" spans="3:13" ht="19.5" customHeight="1">
      <c r="C37" s="258"/>
      <c r="D37" s="269"/>
      <c r="E37" s="274" t="s">
        <v>249</v>
      </c>
      <c r="F37" s="278" t="s">
        <v>231</v>
      </c>
      <c r="G37" s="285" t="s">
        <v>79</v>
      </c>
      <c r="H37" s="280" t="s">
        <v>79</v>
      </c>
      <c r="I37" s="285" t="s">
        <v>79</v>
      </c>
      <c r="J37" s="279" t="s">
        <v>79</v>
      </c>
      <c r="K37" s="284" t="s">
        <v>79</v>
      </c>
      <c r="L37" s="272"/>
      <c r="M37" s="263"/>
    </row>
    <row r="38" spans="3:13" ht="18.75" customHeight="1">
      <c r="C38" s="258"/>
      <c r="D38" s="269"/>
      <c r="E38" s="286" t="s">
        <v>250</v>
      </c>
      <c r="F38" s="287" t="s">
        <v>251</v>
      </c>
      <c r="G38" s="288"/>
      <c r="H38" s="288"/>
      <c r="I38" s="288"/>
      <c r="J38" s="288"/>
      <c r="K38" s="289"/>
      <c r="L38" s="272"/>
      <c r="M38" s="263"/>
    </row>
    <row r="39" spans="3:13" ht="12" customHeight="1">
      <c r="C39" s="258"/>
      <c r="D39" s="269"/>
      <c r="E39" s="290"/>
      <c r="F39" s="291" t="s">
        <v>252</v>
      </c>
      <c r="G39" s="292"/>
      <c r="H39" s="292"/>
      <c r="I39" s="292"/>
      <c r="J39" s="292"/>
      <c r="K39" s="293"/>
      <c r="L39" s="272"/>
      <c r="M39" s="263"/>
    </row>
    <row r="40" spans="3:13" ht="34.5" customHeight="1">
      <c r="C40" s="258"/>
      <c r="D40" s="269"/>
      <c r="E40" s="274" t="s">
        <v>275</v>
      </c>
      <c r="F40" s="278" t="s">
        <v>226</v>
      </c>
      <c r="G40" s="279" t="s">
        <v>227</v>
      </c>
      <c r="H40" s="280"/>
      <c r="I40" s="281" t="s">
        <v>79</v>
      </c>
      <c r="J40" s="281" t="s">
        <v>79</v>
      </c>
      <c r="K40" s="282" t="s">
        <v>277</v>
      </c>
      <c r="L40" s="272"/>
      <c r="M40" s="263"/>
    </row>
    <row r="41" spans="3:13" ht="19.5" customHeight="1">
      <c r="C41" s="258"/>
      <c r="D41" s="269"/>
      <c r="E41" s="274" t="s">
        <v>276</v>
      </c>
      <c r="F41" s="278" t="s">
        <v>231</v>
      </c>
      <c r="G41" s="285" t="s">
        <v>79</v>
      </c>
      <c r="H41" s="280" t="s">
        <v>79</v>
      </c>
      <c r="I41" s="285" t="s">
        <v>79</v>
      </c>
      <c r="J41" s="279" t="s">
        <v>79</v>
      </c>
      <c r="K41" s="284" t="s">
        <v>79</v>
      </c>
      <c r="L41" s="272"/>
      <c r="M41" s="263"/>
    </row>
    <row r="42" spans="3:13" ht="19.5" customHeight="1">
      <c r="C42" s="258"/>
      <c r="D42" s="269"/>
      <c r="E42" s="274" t="s">
        <v>253</v>
      </c>
      <c r="F42" s="275" t="s">
        <v>254</v>
      </c>
      <c r="G42" s="276"/>
      <c r="H42" s="276"/>
      <c r="I42" s="276"/>
      <c r="J42" s="276"/>
      <c r="K42" s="277"/>
      <c r="L42" s="272"/>
      <c r="M42" s="263"/>
    </row>
    <row r="43" spans="3:13" ht="19.5" customHeight="1">
      <c r="C43" s="258"/>
      <c r="D43" s="269"/>
      <c r="E43" s="274" t="s">
        <v>255</v>
      </c>
      <c r="F43" s="278" t="s">
        <v>226</v>
      </c>
      <c r="G43" s="279"/>
      <c r="H43" s="280"/>
      <c r="I43" s="281" t="s">
        <v>79</v>
      </c>
      <c r="J43" s="281" t="s">
        <v>79</v>
      </c>
      <c r="K43" s="282"/>
      <c r="L43" s="272"/>
      <c r="M43" s="263"/>
    </row>
    <row r="44" spans="3:13" ht="19.5" customHeight="1">
      <c r="C44" s="258"/>
      <c r="D44" s="269"/>
      <c r="E44" s="274" t="s">
        <v>256</v>
      </c>
      <c r="F44" s="278" t="s">
        <v>231</v>
      </c>
      <c r="G44" s="285" t="s">
        <v>207</v>
      </c>
      <c r="H44" s="280" t="s">
        <v>79</v>
      </c>
      <c r="I44" s="285" t="s">
        <v>207</v>
      </c>
      <c r="J44" s="279" t="s">
        <v>207</v>
      </c>
      <c r="K44" s="284" t="s">
        <v>79</v>
      </c>
      <c r="L44" s="272"/>
      <c r="M44" s="263"/>
    </row>
    <row r="45" spans="3:13" ht="19.5" customHeight="1" hidden="1">
      <c r="C45" s="258"/>
      <c r="D45" s="269"/>
      <c r="E45" s="274" t="s">
        <v>253</v>
      </c>
      <c r="F45" s="294"/>
      <c r="G45" s="295"/>
      <c r="H45" s="295"/>
      <c r="I45" s="295"/>
      <c r="J45" s="295"/>
      <c r="K45" s="296"/>
      <c r="L45" s="272"/>
      <c r="M45" s="263"/>
    </row>
    <row r="46" spans="3:13" ht="25.5">
      <c r="C46" s="258"/>
      <c r="D46" s="297" t="s">
        <v>134</v>
      </c>
      <c r="E46" s="274" t="s">
        <v>257</v>
      </c>
      <c r="F46" s="90" t="s">
        <v>258</v>
      </c>
      <c r="G46" s="285" t="s">
        <v>259</v>
      </c>
      <c r="H46" s="298" t="s">
        <v>79</v>
      </c>
      <c r="I46" s="285" t="s">
        <v>79</v>
      </c>
      <c r="J46" s="285" t="s">
        <v>79</v>
      </c>
      <c r="K46" s="282" t="s">
        <v>79</v>
      </c>
      <c r="L46" s="215"/>
      <c r="M46" s="263"/>
    </row>
    <row r="47" spans="3:13" ht="19.5" customHeight="1">
      <c r="C47" s="258"/>
      <c r="D47" s="269"/>
      <c r="E47" s="299"/>
      <c r="F47" s="300" t="s">
        <v>137</v>
      </c>
      <c r="G47" s="300"/>
      <c r="H47" s="300"/>
      <c r="I47" s="300"/>
      <c r="J47" s="300"/>
      <c r="K47" s="301"/>
      <c r="L47" s="272"/>
      <c r="M47" s="263"/>
    </row>
    <row r="48" spans="3:13" ht="19.5" customHeight="1">
      <c r="C48" s="258"/>
      <c r="D48" s="269"/>
      <c r="E48" s="302">
        <v>2</v>
      </c>
      <c r="F48" s="275" t="s">
        <v>260</v>
      </c>
      <c r="G48" s="303"/>
      <c r="H48" s="303"/>
      <c r="I48" s="303"/>
      <c r="J48" s="303"/>
      <c r="K48" s="304"/>
      <c r="L48" s="272"/>
      <c r="M48" s="263"/>
    </row>
    <row r="49" spans="3:13" ht="19.5" customHeight="1">
      <c r="C49" s="258"/>
      <c r="D49" s="269"/>
      <c r="E49" s="274" t="s">
        <v>212</v>
      </c>
      <c r="F49" s="278" t="s">
        <v>261</v>
      </c>
      <c r="G49" s="305" t="s">
        <v>262</v>
      </c>
      <c r="H49" s="305"/>
      <c r="I49" s="305"/>
      <c r="J49" s="305"/>
      <c r="K49" s="306"/>
      <c r="L49" s="272"/>
      <c r="M49" s="263"/>
    </row>
    <row r="50" spans="3:13" ht="19.5" customHeight="1">
      <c r="C50" s="258"/>
      <c r="D50" s="269"/>
      <c r="E50" s="274" t="s">
        <v>263</v>
      </c>
      <c r="F50" s="278" t="s">
        <v>264</v>
      </c>
      <c r="G50" s="305" t="s">
        <v>265</v>
      </c>
      <c r="H50" s="305"/>
      <c r="I50" s="305"/>
      <c r="J50" s="305"/>
      <c r="K50" s="306"/>
      <c r="L50" s="272"/>
      <c r="M50" s="263"/>
    </row>
    <row r="51" spans="3:13" ht="19.5" customHeight="1">
      <c r="C51" s="258"/>
      <c r="D51" s="269"/>
      <c r="E51" s="274" t="s">
        <v>266</v>
      </c>
      <c r="F51" s="278" t="s">
        <v>267</v>
      </c>
      <c r="G51" s="305" t="s">
        <v>70</v>
      </c>
      <c r="H51" s="305"/>
      <c r="I51" s="305"/>
      <c r="J51" s="305"/>
      <c r="K51" s="306"/>
      <c r="L51" s="272"/>
      <c r="M51" s="263"/>
    </row>
    <row r="52" spans="3:13" ht="19.5" customHeight="1" thickBot="1">
      <c r="C52" s="258"/>
      <c r="D52" s="269"/>
      <c r="E52" s="307" t="s">
        <v>268</v>
      </c>
      <c r="F52" s="308" t="s">
        <v>226</v>
      </c>
      <c r="G52" s="309" t="s">
        <v>229</v>
      </c>
      <c r="H52" s="309"/>
      <c r="I52" s="309"/>
      <c r="J52" s="309"/>
      <c r="K52" s="310"/>
      <c r="L52" s="272"/>
      <c r="M52" s="263"/>
    </row>
    <row r="53" spans="3:13" ht="11.25">
      <c r="C53" s="258"/>
      <c r="D53" s="269"/>
      <c r="E53" s="311"/>
      <c r="F53" s="311"/>
      <c r="G53" s="311"/>
      <c r="H53" s="311"/>
      <c r="I53" s="311"/>
      <c r="J53" s="311"/>
      <c r="K53" s="311"/>
      <c r="L53" s="272"/>
      <c r="M53" s="263"/>
    </row>
    <row r="54" spans="3:13" ht="11.25">
      <c r="C54" s="258"/>
      <c r="D54" s="269"/>
      <c r="E54" s="312" t="s">
        <v>193</v>
      </c>
      <c r="F54" s="313" t="s">
        <v>269</v>
      </c>
      <c r="G54" s="314"/>
      <c r="H54" s="314"/>
      <c r="I54" s="314"/>
      <c r="J54" s="314"/>
      <c r="K54" s="314"/>
      <c r="L54" s="272"/>
      <c r="M54" s="263"/>
    </row>
    <row r="55" spans="3:13" ht="14.25" customHeight="1">
      <c r="C55" s="258"/>
      <c r="D55" s="269"/>
      <c r="E55" s="312"/>
      <c r="F55" s="313" t="s">
        <v>270</v>
      </c>
      <c r="G55" s="314"/>
      <c r="H55" s="314"/>
      <c r="I55" s="314"/>
      <c r="J55" s="314"/>
      <c r="K55" s="314"/>
      <c r="L55" s="272"/>
      <c r="M55" s="263"/>
    </row>
    <row r="56" spans="3:13" ht="11.25">
      <c r="C56" s="258"/>
      <c r="D56" s="269"/>
      <c r="E56" s="312" t="s">
        <v>271</v>
      </c>
      <c r="F56" s="313" t="s">
        <v>272</v>
      </c>
      <c r="G56" s="314"/>
      <c r="H56" s="314"/>
      <c r="I56" s="314"/>
      <c r="J56" s="314"/>
      <c r="K56" s="314"/>
      <c r="L56" s="272"/>
      <c r="M56" s="263"/>
    </row>
    <row r="57" spans="3:13" ht="12" thickBot="1">
      <c r="C57" s="258"/>
      <c r="D57" s="315"/>
      <c r="E57" s="316"/>
      <c r="F57" s="316"/>
      <c r="G57" s="316"/>
      <c r="H57" s="316"/>
      <c r="I57" s="316"/>
      <c r="J57" s="316"/>
      <c r="K57" s="316"/>
      <c r="L57" s="317"/>
      <c r="M57" s="263"/>
    </row>
  </sheetData>
  <sheetProtection password="FA9C" sheet="1" scenarios="1" formatColumns="0" formatRows="0"/>
  <mergeCells count="9">
    <mergeCell ref="D10:F10"/>
    <mergeCell ref="G51:K51"/>
    <mergeCell ref="G52:K52"/>
    <mergeCell ref="D12:L12"/>
    <mergeCell ref="D13:L13"/>
    <mergeCell ref="E16:K16"/>
    <mergeCell ref="E38:E39"/>
    <mergeCell ref="G50:K50"/>
    <mergeCell ref="G49:K4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49:K52 I44:J44 G40:G41 I41:J41 G33:G34 I34:J34 G27:G28 I28:J28 I46:J46 I25:J25 I31:J31 G30:G31 G36:G37 I37:J37 G43:G44 G45:K45 F46:G46 G24:G2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43:H44 H40:H41 H33:H34 H27:H28 H24:H25 H30:H31 H36:H37 H46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43 K40 K33 K27 K24 K30 K36 K46">
      <formula1>900</formula1>
    </dataValidation>
  </dataValidations>
  <hyperlinks>
    <hyperlink ref="F47" location="'Ссылки на публикации'!A1" tooltip="Добавить запись" display="Добавить запись"/>
    <hyperlink ref="D46" location="'Ссылки на публикации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2011-11-25T06:47:27Z</dcterms:created>
  <dcterms:modified xsi:type="dcterms:W3CDTF">2011-11-25T06:59:38Z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